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mchinchilla\OneDrive - Museo Nacional de Costa Rica\Escritorio\Museo Nacional\SEPLA\POI\POI 2023\Modificación de Programación MAPP 2023\"/>
    </mc:Choice>
  </mc:AlternateContent>
  <xr:revisionPtr revIDLastSave="0" documentId="13_ncr:1_{41DD7D9A-D2FB-4117-BF8C-0D910254BCA3}" xr6:coauthVersionLast="47" xr6:coauthVersionMax="47" xr10:uidLastSave="{00000000-0000-0000-0000-000000000000}"/>
  <bookViews>
    <workbookView xWindow="-108" yWindow="-108" windowWidth="23256" windowHeight="12456" tabRatio="958" activeTab="2" xr2:uid="{00000000-000D-0000-FFFF-FFFF00000000}"/>
  </bookViews>
  <sheets>
    <sheet name="PORTADA" sheetId="21" r:id="rId1"/>
    <sheet name="INF DEL TÍTULO" sheetId="22" r:id="rId2"/>
    <sheet name="MAPP 2023" sheetId="7" r:id="rId3"/>
    <sheet name="PF.01.01" sheetId="15" r:id="rId4"/>
    <sheet name="PF.01.02" sheetId="23" r:id="rId5"/>
    <sheet name="PF.01.03" sheetId="19" r:id="rId6"/>
    <sheet name="PF.01.04" sheetId="25" r:id="rId7"/>
    <sheet name="PF.02.01" sheetId="8" r:id="rId8"/>
    <sheet name="PF.02. 02" sheetId="14" r:id="rId9"/>
    <sheet name="FICHA TECNICA INVERSION PUB " sheetId="24" r:id="rId10"/>
  </sheets>
  <definedNames>
    <definedName name="_xlnm.Print_Area" localSheetId="9">'FICHA TECNICA INVERSION PUB '!$A$1:$L$14</definedName>
    <definedName name="_xlnm.Print_Area" localSheetId="2">'MAPP 2023'!$A$1:$X$25</definedName>
    <definedName name="_xlnm.Print_Area" localSheetId="3">'PF.01.01'!$A$1:$E$25</definedName>
    <definedName name="_xlnm.Print_Area" localSheetId="4">'PF.01.02'!$A$1:$H$28</definedName>
    <definedName name="_xlnm.Print_Area" localSheetId="5">'PF.01.03'!$A$1:$F$26</definedName>
    <definedName name="_xlnm.Print_Area" localSheetId="6">'PF.01.04'!$A$4:$C$39</definedName>
    <definedName name="_xlnm.Print_Area" localSheetId="8">'PF.02. 02'!$A$1:$E$25</definedName>
    <definedName name="_xlnm.Print_Area" localSheetId="7">'PF.02.01'!$A$1:$E$25</definedName>
    <definedName name="_xlnm.Print_Titles" localSheetId="2">'MAPP 2023'!$1:$7</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A18" i="7" l="1"/>
  <c r="Z18" i="7"/>
  <c r="E11" i="24" l="1"/>
  <c r="E10" i="24"/>
  <c r="R18" i="7"/>
  <c r="S18" i="7"/>
  <c r="T18" i="7"/>
  <c r="U18" i="7"/>
  <c r="A2" i="25"/>
  <c r="O21" i="22"/>
  <c r="B3" i="23"/>
  <c r="B3" i="19"/>
  <c r="B3" i="15"/>
  <c r="U21" i="22"/>
  <c r="B3" i="14"/>
  <c r="B3" i="8"/>
</calcChain>
</file>

<file path=xl/sharedStrings.xml><?xml version="1.0" encoding="utf-8"?>
<sst xmlns="http://schemas.openxmlformats.org/spreadsheetml/2006/main" count="377" uniqueCount="242">
  <si>
    <t>MATRIZ DE ARTICULACION PLAN PRESUPUESTO</t>
  </si>
  <si>
    <t>Nombre de la Institución:</t>
  </si>
  <si>
    <t>Nombre del Jerarca de la Institución</t>
  </si>
  <si>
    <t>Sector:</t>
  </si>
  <si>
    <t>Ministro(a) Rector(a)</t>
  </si>
  <si>
    <t>CODIGO Y NOMBRE DEL  PROGRAMA O SUBPROGRAMA PRESUPUESTARIO</t>
  </si>
  <si>
    <t>UNIDAD DE MEDIDA DEL PRODUCTO</t>
  </si>
  <si>
    <t>POBLACIÓN META</t>
  </si>
  <si>
    <t xml:space="preserve">INDICADORES DE PRODUCTO FINAL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</si>
  <si>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</si>
  <si>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</si>
  <si>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</si>
  <si>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</si>
  <si>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</si>
  <si>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</si>
  <si>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</si>
  <si>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</si>
  <si>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</si>
  <si>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</si>
  <si>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</si>
  <si>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DESEMPEÑO PROYECTADO</t>
  </si>
  <si>
    <t>FF</t>
  </si>
  <si>
    <t>ANUAL</t>
  </si>
  <si>
    <t>Estudiantes, profesores, científicos, niños(as), adolescentes, adultos, adultos mayores, tanto nacionales como internacionales.</t>
  </si>
  <si>
    <t>Museo Nacional de Costa Rica</t>
  </si>
  <si>
    <t>Funcionarios. Estudiantes, profesores, científicos, niños(as), adolescentes, adultos, adultos mayores, tanto nacionales como internacionales.</t>
  </si>
  <si>
    <t>Elemento</t>
  </si>
  <si>
    <t>Descripción</t>
  </si>
  <si>
    <t>Nombre del indicador</t>
  </si>
  <si>
    <t>Definición conceptual</t>
  </si>
  <si>
    <t xml:space="preserve">Fórmula de cálculo </t>
  </si>
  <si>
    <t>Unidad de medida del indicador</t>
  </si>
  <si>
    <t>Porcentaje</t>
  </si>
  <si>
    <t>Interpretación</t>
  </si>
  <si>
    <t>Desagregación</t>
  </si>
  <si>
    <t>Línea base</t>
  </si>
  <si>
    <t>Meta</t>
  </si>
  <si>
    <t xml:space="preserve">Periodicidad </t>
  </si>
  <si>
    <t>Clasificación</t>
  </si>
  <si>
    <t>Seleccione a qué tipo de indicador corresponde:</t>
  </si>
  <si>
    <t>( ) Impacto.</t>
  </si>
  <si>
    <t>( ) Efecto.</t>
  </si>
  <si>
    <t>(X) Producto.</t>
  </si>
  <si>
    <t>Tipo de operación estadística</t>
  </si>
  <si>
    <t>Comentarios generales</t>
  </si>
  <si>
    <t>Tipo de colección: Botánica, Zoología, Geología</t>
  </si>
  <si>
    <t>Tipo de colección: Botánica, Zoología y Geología.</t>
  </si>
  <si>
    <t>Anual.</t>
  </si>
  <si>
    <t>Listas de especies e inventarios de las colecciones.
Jefaturas del Departamento de Historia Natural y de Proyección Museológica.</t>
  </si>
  <si>
    <t>MUSEO NACIONAL DE COSTA RICA</t>
  </si>
  <si>
    <t>ETAPA ACTUAL</t>
  </si>
  <si>
    <t>RESPONSABLES</t>
  </si>
  <si>
    <t xml:space="preserve">Coordinadores del proyecto: Sr. Ronald Quesada Chaves, Arquitecto Institucional y Sr. Marvin Salas Hernández, Jefe, Departamento de Administración y Finanzas. </t>
  </si>
  <si>
    <t>Registro administrativo</t>
  </si>
  <si>
    <t>Número actividades de investigación, protección y conservación ejecutadas en los sitios patrimonio mundial / Número actividades de investigación, protección y conservación ejecutadas por el MNCR  * 100</t>
  </si>
  <si>
    <t>Número actividades de investigación, protección y conservación ejecutadas en los sitios patrimonio mundial 
Número actividades de investigación, protección y conservación ejecutadas por el MNCR</t>
  </si>
  <si>
    <t>El incremento en las colecciones obedece a proyectos específicos de recolecta, sustentados en diagnósticos de vacíos de información de biodiversidad en las colecciones de historia natural y a la labor de entrega de material por parte de externos como parte del cumplimiento de la Ley 4594 del 1 de julio 1970: Artículo 1º.- Todo científico o institución que personalmente o en representación, recoja material botánico, zoológico o mineral con fines taxonómicos, en cualquier zona o lugar del territorio nacional, tiene la obligación de dejar duplicados de sus colecciones a la Universidad de Costa Rica y al Museo Nacional de Costa Rica</t>
  </si>
  <si>
    <t>Sumatoria de los ejemplares nuevos incorporados en las colecciones de Historia Natural disponibles al público</t>
  </si>
  <si>
    <t>Ejemplares nuevos incorporados en las colecciones de Historia Natural disponibles al público</t>
  </si>
  <si>
    <t>Número</t>
  </si>
  <si>
    <t>Registro Administrativo</t>
  </si>
  <si>
    <t>Sumatoria de actividades</t>
  </si>
  <si>
    <t>Total de actividades realizadas</t>
  </si>
  <si>
    <t>OBJETIVO NACIONAL</t>
  </si>
  <si>
    <t>ODS VINCULADO</t>
  </si>
  <si>
    <t xml:space="preserve">
INTERVENCION ESTRATEGICA</t>
  </si>
  <si>
    <t>OBJETIVO INTERVENCION ESTRATEGICA</t>
  </si>
  <si>
    <t>INDICADOR DE LA INTERVENCION ESTRATEGICA</t>
  </si>
  <si>
    <t>OBJETIVO ESTRATÉGICO INSTITUCIONAL (PEI)</t>
  </si>
  <si>
    <t>PROGRAMACIÓN ESTRATÉGICA PRESUPUESTARIA</t>
  </si>
  <si>
    <t>Componentes involucrados en la fórmula de cálculo</t>
  </si>
  <si>
    <t>Geográfica</t>
  </si>
  <si>
    <t>Temática</t>
  </si>
  <si>
    <t xml:space="preserve">
Ubicación Geográfica</t>
  </si>
  <si>
    <t xml:space="preserve">Tipo de actividad
Sitio arqueológico </t>
  </si>
  <si>
    <t>Fuente de información</t>
  </si>
  <si>
    <t>Anual</t>
  </si>
  <si>
    <t xml:space="preserve">Ubicación (Provincia, cantón, distrito, región)
</t>
  </si>
  <si>
    <t xml:space="preserve">Unidad de medida </t>
  </si>
  <si>
    <r>
      <t>Ficha técnica del indicador</t>
    </r>
    <r>
      <rPr>
        <sz val="11"/>
        <rFont val="Arial"/>
        <family val="2"/>
      </rPr>
      <t xml:space="preserve"> </t>
    </r>
    <r>
      <rPr>
        <b/>
        <sz val="11"/>
        <rFont val="Arial"/>
        <family val="2"/>
      </rPr>
      <t xml:space="preserve">
Nombre del indicador: (indicar nombre)
</t>
    </r>
  </si>
  <si>
    <t xml:space="preserve">PF.01 Servicios artísticos, culturales y educativos. </t>
  </si>
  <si>
    <t xml:space="preserve">PF.02 Servicios de protecciòn y conservación del patrimonio cultural y natural </t>
  </si>
  <si>
    <t>Ministerio de Cultura y Juventud</t>
  </si>
  <si>
    <t>Museo Nacional</t>
  </si>
  <si>
    <t>Sistema de Formulación de Presupuesto</t>
  </si>
  <si>
    <t>Información General del Título</t>
  </si>
  <si>
    <t>MISIÓN INSTITUCIONAL</t>
  </si>
  <si>
    <t>El Museo Nacional de Costa Rica educa, protege, investiga, divulga y exhibe el patrimonio cultural y natural de la Nación, fundamento de su identidad.</t>
  </si>
  <si>
    <t>SUPROGRAMA PRESUPUESTARIO</t>
  </si>
  <si>
    <t/>
  </si>
  <si>
    <t>02 MUSEO NACIONAL DE COSTA RICA</t>
  </si>
  <si>
    <t>%</t>
  </si>
  <si>
    <t>Totales</t>
  </si>
  <si>
    <t>00809: Restauración del inmueble del Cuartel Bellavista</t>
  </si>
  <si>
    <t xml:space="preserve">001828: "Construcción y equipamiento del edificio para el Centro de Acopio y Administración de Colecciones de Patrimonio, Sede “José Fabio Góngora”, Pavas Museo Nacional de Costa Rica". </t>
  </si>
  <si>
    <t>751 Patrimonio y Desarrollo Sociocultural</t>
  </si>
  <si>
    <t>EJECUTADO</t>
  </si>
  <si>
    <t>PROGRAMADO</t>
  </si>
  <si>
    <t xml:space="preserve">((FMB*100)+(FB*80)+(FR*50)+ (FM*20)+ (FMM*0)) / Total de personas que calificaron. Donde:
FMB: se refiere a la frecuencia absoluta de las personas que calificaron el servicio como Muy Bueno.
FB: se refiere a la frecuencia absoluta de las personas que calificaron el servicio como bueno.
FR: se refiere a la frecuencia absoluta de las personas que calificación el servicio como Regular.
FM: se refiere a la frecuencia absoluta de las perspnas que calificaron el servicio como malo.
FMM: se refiere a la frecuencia absoluta delas personas que calificación el servicio como muy malo. </t>
  </si>
  <si>
    <t>Total de personas que calificaron
Cantidad de personas que calificaron el servicio como Muy Bueno
Cantidad de personas que calificaron el servicio como Bueno
Cantidad de personas que calificaron el servicio como Regular
Cantidad de personas que calificaron el servicio como Malo
Cantidad de personas que calificaron el servicio como Muy Malo</t>
  </si>
  <si>
    <t>Unidad de medida</t>
  </si>
  <si>
    <t>Índice</t>
  </si>
  <si>
    <t>Geográfica:</t>
  </si>
  <si>
    <t>Temática:</t>
  </si>
  <si>
    <t>Encuesta</t>
  </si>
  <si>
    <t>Corresponde a un indicador de calidad</t>
  </si>
  <si>
    <t xml:space="preserve"> 002993 Adquisición de equipo, maquinaria y mobiliario para el Museo Nacional de Costa Rica ubicado en el antiguo Cuartel Bellavista, San José, Costa Rica.</t>
  </si>
  <si>
    <t>FICHA TÉCNICA DE PROYECTOS DE INVERSIÓN PÚBLICA - FTPIP</t>
  </si>
  <si>
    <t>CÓDIGO Y NOMBRE DEL PROYECTO</t>
  </si>
  <si>
    <t>PORCENTAJE DE AVANCE DE LA ETAPA ACTUAL</t>
  </si>
  <si>
    <t>CÓDIGO Y NOMBRE DEL 
PROGRAMA PRESUPUESTARIO</t>
  </si>
  <si>
    <t>I TRIMESTRE</t>
  </si>
  <si>
    <t>II TRIMESTRE</t>
  </si>
  <si>
    <t>III TRIMESTRE</t>
  </si>
  <si>
    <t>IV TRIMESTRE</t>
  </si>
  <si>
    <t>NOMBRE DE LA INSTITUCIÓN: MUSEO NACIONAL DE COSTA RICA</t>
  </si>
  <si>
    <t xml:space="preserve">Coordinadores del proyecto:  Jefaturas de los Departamentos y Sr. Julián Córdoba Sanabria Jefatura de la Unidad de informática   </t>
  </si>
  <si>
    <r>
      <rPr>
        <b/>
        <sz val="11"/>
        <rFont val="Arial"/>
        <family val="2"/>
      </rPr>
      <t>Usuarios/as</t>
    </r>
    <r>
      <rPr>
        <sz val="11"/>
        <rFont val="Arial"/>
        <family val="2"/>
      </rPr>
      <t xml:space="preserve">: Personas que visitan las salas de exhibición e instalaciones del Centro de Visitantes Sitio Museo Finca 6, el Sitio Arqueológico Finca 6 y aquellas que hacen uso de los recursos. </t>
    </r>
    <r>
      <rPr>
        <b/>
        <sz val="11"/>
        <rFont val="Arial"/>
        <family val="2"/>
      </rPr>
      <t>Servicios brindados</t>
    </r>
    <r>
      <rPr>
        <sz val="11"/>
        <rFont val="Arial"/>
        <family val="2"/>
      </rPr>
      <t xml:space="preserve">: Consiste en el acceso a los usuarios a las salas de exibición del Centro de Visitantes Sitio Museo Finca 6 y al Sitio Arqueológico Finca 6, mediante la venta de tiquetes, así mismo, se les brinda información general de las salas de exibición y del Sitio Arqueológico, entregandoles brochures con información general y mapa para el recorrido por el Sitio. Además reciben a los usuarios que utilizan las instalaciones y recursos, brindandoles los requerimientos solicitados. </t>
    </r>
  </si>
  <si>
    <t>LINEA BASE DEL INDICADOR (regional cuando proceda)</t>
  </si>
  <si>
    <t>CODIGO Y NOMBRE DEL PRODUCTO FINAL Y/O INTERMEDIO (BIENES/
SERVICIOS)</t>
  </si>
  <si>
    <t>Ficha técnica del indicador</t>
  </si>
  <si>
    <t xml:space="preserve">PLAN OPERATIVO INSTITUCIONAL 
2023                                 </t>
  </si>
  <si>
    <t>Año: 2023</t>
  </si>
  <si>
    <t>t+1
2024</t>
  </si>
  <si>
    <t>t+2
2025</t>
  </si>
  <si>
    <t>t+3
2026</t>
  </si>
  <si>
    <t>Fortalecer la participación efectiva de las personas, grupos y comunidades, para avanzar en la
construcción de una democracia cultural, que reconoce la diversidad y promueve el disfrute de los derechos culturales.</t>
  </si>
  <si>
    <t xml:space="preserve">MONTO ACUMULADO AL 2022
(MILLONES DE COLONES) </t>
  </si>
  <si>
    <t xml:space="preserve">MONTOS POR EJECUTAR 2023
(MILLONES DE COLONES) </t>
  </si>
  <si>
    <t xml:space="preserve">Ejecución </t>
  </si>
  <si>
    <t>Ejecución</t>
  </si>
  <si>
    <t xml:space="preserve"> 003130 Adquisición, suscripción y actualización de licenciamiento para equipo del Museo Nacional de Costa Rica ubicado en San José, Costa Rica</t>
  </si>
  <si>
    <t xml:space="preserve">Diseño </t>
  </si>
  <si>
    <t xml:space="preserve">Coordinador del proyecto:   Sr. Julián Córdoba Sanabria Jefatura de la Unidad de informática   </t>
  </si>
  <si>
    <t>PLAN NACIONAL DE DESARROLLO E INVERSION PUBLICA (PNDIP) / PLAN ESTRATEGICO NACIONAL (PEN)</t>
  </si>
  <si>
    <t>META DEL PERIODO (regional cuando proceda)</t>
  </si>
  <si>
    <t>OBJETIVO DEL PLAN REGIONAL Y  COBERTURA GEOGRAFICA POR REGION</t>
  </si>
  <si>
    <r>
      <rPr>
        <b/>
        <sz val="11"/>
        <rFont val="Arial"/>
        <family val="2"/>
      </rPr>
      <t>PF.01.02</t>
    </r>
    <r>
      <rPr>
        <sz val="11"/>
        <rFont val="Arial"/>
        <family val="2"/>
      </rPr>
      <t xml:space="preserve"> Calificación promedio de los servicios brindados a los usuarios del Centro de Visitantes Sitio Museo Finca 6.</t>
    </r>
  </si>
  <si>
    <t>Presupuesto Nacional</t>
  </si>
  <si>
    <t>Ifigenia Quintanilla Jiménez</t>
  </si>
  <si>
    <t>NOMBRE DEL JERARCA DE LA INSTITUCIÓN: IFIGENIA QUINTANILLA JIMÉNEZ</t>
  </si>
  <si>
    <t>Informe de encuestas. Administrador del Centro de Visitantes Finca 6</t>
  </si>
  <si>
    <t xml:space="preserve">Jefatura de Departamento de Proyección Museológica / Administrador del Centro de visitantes Finca 6 / Reporte del Sistema de Registros Administrativos de Cultura y Juventud (SIRACUJ). </t>
  </si>
  <si>
    <t>Jefatura de Departamento de Protección de Patrimonio.</t>
  </si>
  <si>
    <t>Listas de especies e inventarios de las colecciones.
La información es subida a lo largo del año a los medios de consulta de las bases de datos, medios que son divulgados y puestos a disposición del público por medio de Bases de datos disponibles en el sitio ECOBIOSIS: http://ecobiosis.museocostarica.go.cr/ y Jefatura del Departamento de Historia Natural.</t>
  </si>
  <si>
    <t>Cultura</t>
  </si>
  <si>
    <t>Nayuribe Guadamuz Rosales</t>
  </si>
  <si>
    <t>NOMBRE DEL SECTOR: Cultura</t>
  </si>
  <si>
    <t>NOMBRE DEL MINISTRO(A) RECTOR(A): Nayuribe Guadamuz Rosales</t>
  </si>
  <si>
    <t>1.1 Oferta Cultural democrática y descentalizada</t>
  </si>
  <si>
    <t>Objetivo 4</t>
  </si>
  <si>
    <t xml:space="preserve">Implementar actividades culturales, artísticas y educativas en las regiones periféricas, que contribuyan al ejercicio de sus derechos. </t>
  </si>
  <si>
    <t xml:space="preserve">Número de personas beneficiadas con las actividades culturales, artísticas y educativas realizadas en las regiones periféricas.  </t>
  </si>
  <si>
    <t xml:space="preserve"> 2021: 102.629</t>
  </si>
  <si>
    <t>2023-2026: 136.174
2023: 20.740
2024: 71.412
2025: 21.760
2026: 22.262</t>
  </si>
  <si>
    <t>-</t>
  </si>
  <si>
    <t xml:space="preserve">PF.01.04 Número de personas beneficiadas con las actividades culturales, artísticas y educativas realizadas en las regiones periféricas.  </t>
  </si>
  <si>
    <t>Ficha Técnica del Indicador</t>
  </si>
  <si>
    <t>Personas beneficiadas: son todas las personas de las regiones fuera de la Región Central que participan activa o pasivamente de las actividades ejecutadas.
Actividad: Conjunto de acciones, operaciones y tareas que se realizan
para lograr los objetivos y metas institucionales para las comunidades. (SIRACUJ, 2020)
Artísticas, culturales, educativas, entre las que se encuentran: espectáculos de artes escénicas (teatro, danza, música), clases de música, fomento a la lectura, entre otras que dependen de la especificidad de cada institución ejecutora. 
Regiones periféricas: establecidas según el MIDEPLAN y corresponden a: Brunca, Chorotega, Huetar Caribe, Huetar Norte y Pacífico Central.</t>
  </si>
  <si>
    <t xml:space="preserve">         Y= Σ (X1+ X2+ X3+X4)</t>
  </si>
  <si>
    <t>Componentes involucrados en la fórmula del cálculo</t>
  </si>
  <si>
    <t>Y: sumatoria de personas beneficiadas con las actividades culturales, artísticas y educativas
X1= Número de actividades culturales ejecutadas X2= Número de
actividades artísticas ejecutadas X3=Número de actividades educativas ejecutadas</t>
  </si>
  <si>
    <t>El número de personas beneficiadas con las actividades culturales, artísticas y educativas realizada en las regiones periféricas es "Y" en el año "t"</t>
  </si>
  <si>
    <t>Nacional (Para los informes de seguimiento si podría aportarse información regional)</t>
  </si>
  <si>
    <t>Sexo y Edad</t>
  </si>
  <si>
    <t>2021:0</t>
  </si>
  <si>
    <t>2023-2026: 23460</t>
  </si>
  <si>
    <t>2023: 5865
2024: 5865
2025: 5865
2026: 5865</t>
  </si>
  <si>
    <t>Periodicidad del PNDIP para el seguimiento</t>
  </si>
  <si>
    <t>Semestral y anual</t>
  </si>
  <si>
    <t>Sistema de Registros Administrativos de Cultura y Juventud (SIRACUJ) del Ministerio de Cultura y Juventud</t>
  </si>
  <si>
    <t>(x) Producto.</t>
  </si>
  <si>
    <t xml:space="preserve">Tipo de operación estadística </t>
  </si>
  <si>
    <t>Indicador de Objetivo de Desarrollo Sostenible (ODS) vinculado</t>
  </si>
  <si>
    <t xml:space="preserve">sin indicador asociado </t>
  </si>
  <si>
    <t>Tipo de relación con ODS</t>
  </si>
  <si>
    <t xml:space="preserve">( ) Directa </t>
  </si>
  <si>
    <t xml:space="preserve">( ) Indirecta </t>
  </si>
  <si>
    <t>Medida priorizada por el Consenso de Montevideo</t>
  </si>
  <si>
    <t xml:space="preserve">Medida Prioritaria A y medida específica 2
Medida Prioritaria B y medida específica 7 
Medida Prioritaria E y medida específica 50
Medida Prioritaria G y medida específica 79 </t>
  </si>
  <si>
    <t>Vinculación con el Plan Regional de Desarrollo</t>
  </si>
  <si>
    <t>PRD Chorotega: 4.6, PRD Huetar Caribe: 5.5 y 5.6.1, PRD Huetar Norte: 6.6</t>
  </si>
  <si>
    <t xml:space="preserve">PF.01.04 Número de personas beneficiadas con las actividades culturales, artísticas y educativas realizada en las regiones periféricas.  
</t>
  </si>
  <si>
    <t>1.3 Proyecto 1828. Construcción y equipamiento del edificio para el Centro de Acopio y Administración de Colecciones patrimoniales, Sede José Fabio Góngora, Pavas. Museo Nacional de Costa Rica</t>
  </si>
  <si>
    <t>Construir la infraestructura necesaria, adecuada y universal para la educación, investigación, divulgación, exhibición  y conservación del patrimonio que custodia el MNCR, mediante una propuesta de desarrollo integral en la Sede “José Fabio Góngora” ubicada en Pavas.</t>
  </si>
  <si>
    <t>Porcentaje de avance de obra</t>
  </si>
  <si>
    <t>2021: 1%</t>
  </si>
  <si>
    <t>2023-2024: 100%
2023:25%
2024:100%</t>
  </si>
  <si>
    <t>t
2023</t>
  </si>
  <si>
    <t>Para el año 2023 se proyecta procesar al menos 4500 ejemplares que se incorporan en las bases de datos de las colecciones y se publican en los portales de internet para uso y consulta del público.
El portal de consulta corresponde a: http://specify7.museocostarica.go.cr:8080/specify-solr/
Para el cierre del 2018 las colecciones de Historia Natural contenían 3.767.939 ejemplares disponibles para consulta del público.</t>
  </si>
  <si>
    <t>2023:680
2024:680
2025:680</t>
  </si>
  <si>
    <t>003174 Intervención y conservación del Inmueble del Museo Nacional de Costa Rica ubicado en San José, Costa Rica</t>
  </si>
  <si>
    <t>Licitación / Adjudicación</t>
  </si>
  <si>
    <t>2023: 20,69%
2024: 20,69%
2025: 20,69%
2026: 20,69%</t>
  </si>
  <si>
    <t>Marzo, 2023</t>
  </si>
  <si>
    <t>PROGRAMA DE GOBIERNO 2023-2026:</t>
  </si>
  <si>
    <t xml:space="preserve">PF.01.01 Número de ejemplares nuevos de las colecciones de Historia Natural expuestos al público anualmente. 
</t>
  </si>
  <si>
    <t>PF.01.02 Calificación promedio de los servicios brindados a los usuarios del Centro de Visitantes Sitio Museo Finca 6.</t>
  </si>
  <si>
    <t>nd</t>
  </si>
  <si>
    <t>Calificación promedio: Es la percepción general de los usuarios a los cuales se les brinda el servicio de venta de productos o tiquetes para visitar las salas de exhibición del Centro de Visitantes  y el Sitio Arqueológico Finca 6 o bien hicieron uso de las instalaciones y recursos. Se consulta a las personas usuarias a través de una encuesta, específicamente la pregunta: En resumen, qué calificación le daría al servicio recibido: Muy malo, Malo, Regular, Bueno, Muy bueno, considerando las siguientes variables:  1.Trato que recibe por parte del personal destacado en el área que visitó. 2.Desempeño del personal en cuanto al conocimiento y manejo de la información. 3. Estado de las instalaciones. 4. Exhibiciones. 5. Visita al Sitio Arqueológico.</t>
  </si>
  <si>
    <t>Provincia, cantón y distrito</t>
  </si>
  <si>
    <t>96,00 (2019)</t>
  </si>
  <si>
    <t>4.000,00 (2019)</t>
  </si>
  <si>
    <t>30,00
(2018)</t>
  </si>
  <si>
    <t>PF.01.03 Número de actividades artísticas, culturales y educativas dirigidas a Poblaciones específicas.</t>
  </si>
  <si>
    <t>PF.02. 02 Número de ejemplares nuevos incorporados en las colecciones de Historia Natural disponibles al público</t>
  </si>
  <si>
    <t>PF.02.01 Porcentaje actividades de investigación, protección y conservación  asociadas a la gestión de los sitios arqueológicos declarados patrimonio</t>
  </si>
  <si>
    <t>PF.02.02 Número de ejemplares nuevos incorporados en las colecciones de Historia Natural disponibles al público</t>
  </si>
  <si>
    <t xml:space="preserve">Colección de historia natural: Corresponde a ejemplares de plantas, animales, rocas, minerales, fósiles de las distintas zonas del país, que custodia y administra el Departamento de Historia Natural del Museo Nacional de Costa Rica.
Ejemplares nuevos: Corresponden a los ejemplares que luego del proceso establecido por Departamento de Historia Natural son incorporados en la base de datos de las colecciones.
Disponibles al público: Corresponde a los ejemplares nuevos que se incorporan en las bases de datos de las colecciones y se publican en los portales de internet para uso y consulta del público.
</t>
  </si>
  <si>
    <r>
      <t>Número de actividad artística, cultural y educativa realizada.</t>
    </r>
    <r>
      <rPr>
        <b/>
        <vertAlign val="superscript"/>
        <sz val="10"/>
        <rFont val="Arial"/>
        <family val="2"/>
      </rPr>
      <t>1</t>
    </r>
  </si>
  <si>
    <r>
      <rPr>
        <b/>
        <vertAlign val="superscript"/>
        <sz val="10"/>
        <rFont val="Arial"/>
        <family val="2"/>
      </rPr>
      <t>2</t>
    </r>
    <r>
      <rPr>
        <sz val="10"/>
        <rFont val="Arial"/>
        <family val="2"/>
      </rPr>
      <t xml:space="preserve"> La unidad de medida "Visita" se desglosa de la siguiente manera 79.000 visitantes: (Sede Bellavista 70.000) (Sitio Arqueológico Finca 6 9.000). </t>
    </r>
  </si>
  <si>
    <r>
      <rPr>
        <b/>
        <vertAlign val="superscript"/>
        <sz val="10"/>
        <rFont val="Arial"/>
        <family val="2"/>
      </rPr>
      <t>3</t>
    </r>
    <r>
      <rPr>
        <sz val="10"/>
        <rFont val="Arial"/>
        <family val="2"/>
      </rPr>
      <t xml:space="preserve"> La unidad de medida "Actividad de investigación, protección y conservación" se desglosa de la siguiente manera: 10 actividades del Departamento de Antropología e Historia, 4 actividades del Departamento de Historia Natural, 15 actividades del Departamento de Protección del Patrimonio Cultural.</t>
    </r>
  </si>
  <si>
    <r>
      <t>Visita</t>
    </r>
    <r>
      <rPr>
        <b/>
        <vertAlign val="superscript"/>
        <sz val="10"/>
        <rFont val="Arial"/>
        <family val="2"/>
      </rPr>
      <t xml:space="preserve"> 2</t>
    </r>
  </si>
  <si>
    <r>
      <t xml:space="preserve">Actividad de investigación, protección y conservación </t>
    </r>
    <r>
      <rPr>
        <b/>
        <vertAlign val="superscript"/>
        <sz val="10"/>
        <rFont val="Arial"/>
        <family val="2"/>
      </rPr>
      <t>3</t>
    </r>
  </si>
  <si>
    <t>PF.01.01 Número de ejemplares nuevos de las colecciones de Historia Natural expuestos al público anualmente.</t>
  </si>
  <si>
    <t xml:space="preserve"> 2018: 30,00</t>
  </si>
  <si>
    <t>na</t>
  </si>
  <si>
    <t>PF.01.03 Número de actividades artísticas, culturales y educativas dirigidas a poblaciones específicas</t>
  </si>
  <si>
    <t xml:space="preserve">
Poblaciones Específicas: Corresponden a los distintos grupos poblacionales que son atendidos por el Museo: Niñez, adolescencia, mujeres, Adultos Mayores, Personas con Discapacidad.
Actividades artístico-culturales: expresiones artísticas de diversa índole. 
Modalidades de actividades artístico-culturales: 
◦ Exposiciones (exhibiciones, exposiciones o muestras). 
         - Tipología (Permanentes, Temporales, Itinerantes, Virtuales)
         - Temática (artes visuales, artesanías, fotografías, documentos, históricas y otros)
         - Área expositiva ocupada (metros cuadrados)
◦ Inauguraciones de las exposiciones
◦ Publicaciones
          - Tipología (Brochure, Catálogo, Libro, Revista, Afiche, Postcast, Blogs, Boletín)
          - Formato (Físico, Digital)
◦ Efemérides (celebraciones en fechas especiales)
          - Temática (Histórica, Ambiental, Derechos Humanos, Otra)
◦ Ferias / Festivales (Navideña, de la Anexión, Festival de las Esferas)
◦ Conciertos y recitales (presentaciones musicales de artistas individuales o agrupaciones)
◦ Concursos (certámenes de participación popular en diversas modalidades) 
◦ Cine (proyección de películas, documentales, videos y cine foros)
◦ Charlas, conversatorios, conferencias y actividades informativas 
◦ Homenajes (actividad presencial)
◦ Recorridos históricos (Sobre los pasos de nuestros héroes)
◦ Actividades especiales (Paseo de los Museos, Art City Tour, Chepecletas, FIA, Expomuseos, entre otras)
◦ Actividades literarias (recitales de poesía, presentación de libros) 
◦ Artes escénicas (danza, teatro, cuentacuentos) 
◦ Otras
Actividades educativas: eventos que implican enseñanza-aprendizaje. Modalidades de actividades educativas: 
◦ Visitas guiadas (visitas de grupos organizados en temas diversos)
◦ Talleres cortos (aprendizaje participativo en diversas áreas)
◦ Talleres anuales (reportar como asistencia la matrícula final)
Actividades de extensión: las realizadas fuera de la institución
Cantones prioritarios: los definidos por el Plan Nacional de Desarrollo vigente</t>
  </si>
  <si>
    <r>
      <t xml:space="preserve">En el año </t>
    </r>
    <r>
      <rPr>
        <sz val="11"/>
        <color rgb="FFFF0000"/>
        <rFont val="Arial"/>
        <family val="2"/>
      </rPr>
      <t>t</t>
    </r>
    <r>
      <rPr>
        <sz val="11"/>
        <rFont val="Arial"/>
        <family val="2"/>
      </rPr>
      <t xml:space="preserve"> se realizaron N actividades artísticas, culturales y educativas dirigidas a poblaciones específicas.</t>
    </r>
  </si>
  <si>
    <t>2019: 96,00</t>
  </si>
  <si>
    <t>PF.02.01 Porcentaje de  actividades de investigación, protección y conservación  asociadas a la gestión de los sitios arqueológicos declarados patrimonio</t>
  </si>
  <si>
    <t>Anual y semestral</t>
  </si>
  <si>
    <t>2019: 4.000,00</t>
  </si>
  <si>
    <t>En el año t el Museo realizó exposiciones con N total de ejemplares nuevos  de las colecciones de Historia Natural.</t>
  </si>
  <si>
    <t>En el año t se realizaron N actividades de investigación, protección y conservación  asociadas a la gestión de los sitios arqueológicos declarados patrimonio, que representa un X% del total de actividades de investigación, protección y conservación ejecutadas al año.</t>
  </si>
  <si>
    <t xml:space="preserve">El el año t se incorporaron a las colecciones de Historia Natural N ejemplares nuevos que se encuentran disponibles al público en el portal Ecobiosis. </t>
  </si>
  <si>
    <t xml:space="preserve">751-02 Museo Nacional de Costa Rica. </t>
  </si>
  <si>
    <r>
      <rPr>
        <b/>
        <sz val="10"/>
        <rFont val="Arial"/>
        <family val="2"/>
      </rPr>
      <t>2023: 79.000</t>
    </r>
    <r>
      <rPr>
        <sz val="10"/>
        <rFont val="Arial"/>
        <family val="2"/>
      </rPr>
      <t xml:space="preserve">
2024: 79.000 2025: 79.000</t>
    </r>
  </si>
  <si>
    <r>
      <rPr>
        <b/>
        <sz val="10"/>
        <rFont val="Arial"/>
        <family val="2"/>
      </rPr>
      <t>2023: 29</t>
    </r>
    <r>
      <rPr>
        <sz val="10"/>
        <rFont val="Arial"/>
        <family val="2"/>
      </rPr>
      <t xml:space="preserve">
2024: 29     2025: 29</t>
    </r>
  </si>
  <si>
    <r>
      <rPr>
        <b/>
        <vertAlign val="superscript"/>
        <sz val="10"/>
        <rFont val="Arial"/>
        <family val="2"/>
      </rPr>
      <t>1</t>
    </r>
    <r>
      <rPr>
        <sz val="10"/>
        <rFont val="Arial"/>
        <family val="2"/>
      </rPr>
      <t xml:space="preserve"> La unidad de medida "Número de actividad artística, culturale y educativa realizadas sobre patrimonio cultural y natural" se desglosa de la siguiente manera 680 actividades: (Sede Bellavista: 540) (Sitio Arqueológico Finca 6: 140) 
</t>
    </r>
  </si>
  <si>
    <t xml:space="preserve">La cantidad de ejemplares administrados por el Departamento de Historia Natural asciende aproximadamente, a 3.500.000 por lo que el material exhibido anualmente siempre será bajos.  Sin embargo, el sólo tener una participación anual, activa, mediante la muestra de material de colecciones y  vivo, es de suma importancia en el cumplimiento de la misión institucional. Esa línea base puede variar según el grupo que se vaya a exponer tiene limitante los vertebrados.
En el total de exposiciones se considerará al menos 30 ejemplares nuevos correspondientes a las exhibiciones temporales.
El número de ejemplares dependerá de la temática y el grupo biológico a exponer. </t>
  </si>
  <si>
    <t>Las actividades se desglosan de la siguiente manera: 59 (Sede Bellavista ) 8 (Centro de Visitantes Sitio Museo Finca 6).</t>
  </si>
  <si>
    <r>
      <rPr>
        <b/>
        <sz val="10"/>
        <rFont val="Arial"/>
        <family val="2"/>
      </rPr>
      <t>Nota Técnica</t>
    </r>
    <r>
      <rPr>
        <sz val="10"/>
        <rFont val="Arial"/>
        <family val="2"/>
      </rPr>
      <t xml:space="preserve">: Este indicador se vincula con intervención pública 1.1 Oferta Cultural democrática y descentalizada el PNDIP 2023-2026 y corresponde a los beneficiarios de 16 actividades educativas en la región Brunca.
</t>
    </r>
  </si>
  <si>
    <r>
      <rPr>
        <b/>
        <sz val="10"/>
        <rFont val="Arial"/>
        <family val="2"/>
      </rPr>
      <t>Nota Técnic</t>
    </r>
    <r>
      <rPr>
        <sz val="10"/>
        <rFont val="Arial"/>
        <family val="2"/>
      </rPr>
      <t>a: En el período 2023-2026 el Museo Nacional realizará 116 actividades de investigación, protección y conservación, 29 por año, de las cuales 24, 6 por año serán actividades de investigación, protección y conservación ejecutadas en los sitios patrimonio mundial.</t>
    </r>
  </si>
  <si>
    <t xml:space="preserve">Observación: Las 6 actividades de investigación, protección y conservación  asociadas a la gestión de los sitios arqueológicos declarados patrimonio la cual, corresponde a la ejecución del Plan de Conservación 2019-2023 que contempla para el 2023: 
1.Temporada de Campo 2023. Atención de Bienes Muebles Escultóricos y Bienes Arquitectónicos Asociados. 2.Temporada de Gabinete: Preparación de temporada de campo y realización de informes. 3.Temporada 2023/1 capacitación en conservación de esculturas y estructuras de piedra I. 4.Temporada 2023/2 capacitación en conservación de restos Óseos Precolombinos. 5.Temporada 2023 talleres Participativos con Comunidad Indígena del Poblado de Boruca. 6.Temporada 2023 paquete de comunicación Local, Nacional e Internacional (trabajo de campo y gabinete 6 semanas). 
</t>
  </si>
  <si>
    <t>Los ejemplares corresponden a plantas, animales, rocas, minerales o fósiles de las distintas zonas del país que conforman las colecciones y material vivo de Historia Natural y que son custodiadas y administradas por el Departamento de Historia Natural del Museo Nacional de Costa Rica.
Los ejemplares nuevos corresponden a aquellos que se utilizan como parte de la exposición y que cumplen la condición de ser nuevos, en el sentido de que nunca antes habían sido utilizado en exposiciones de Historia Natural.
Expuesto al público: corresponden a aquellos ejemplares(Vivos o de Colección) que son elegidos para incorporarse como parte de una exhibición (Provenientes de colección educativa ).</t>
  </si>
  <si>
    <t>Sumatoria de los ejemplares nuevos de las colecciones y material vivo de Historia Natural expuestos al público</t>
  </si>
  <si>
    <t xml:space="preserve">Número de ejemplares nuevos expuestos
</t>
  </si>
  <si>
    <t>Al ser un índice estos números, no tienen interpretación, solamente genera una idea en una escala del 0 al 100 y se puede interpretar así. Los servicios brindados por el  Centro de Visitantes Sitio Museo Finca 6 tuvieron una calificación promedio de N a la pregunta ¿Qué calificación le daría usted a esta actividad de acuerdo a la escala: Muy Malo, Malo, Regular, Bueno y Muy Bueno.</t>
  </si>
  <si>
    <t>Tipo de actividad 
Modalidad
Extensión
Sexo y edad de los asistentes</t>
  </si>
  <si>
    <t>Actividades de investigación del patrimonio cultural y natural: Rescates, supervisiones, inspecciones, proyectos de investigación, charlas, talleres, conferencias, simposios, sobre patrimonio cultural y natural.
Actividades de protección: Capacitaciones y asesorías en materia de mitigación y prevención de impactos en el patrimonio arqueológico, a diferentes entidades públicas y privadas.  
Actividades de conservación de la biodiversidad: Estudios de evaluación de riesgos sobre procedimientos de manejo de colecciones de patrimonio natural, el espacio que las alberga, el crecimiento de las mismas, su conservación y divulgación.
Sitios arqueológicos declarados patrimonio mundial: Corresponden a los Sitios Finca 6, Batambal, Grijalba y el Silencio, declarados por la UNESCO como Patrimonio Mundial en junio de 2014, en el marco de la XXXVIII sesión del Comité de Patrimonio Mundial, realizada en Doha, Catar.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</si>
</sst>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64" formatCode="&quot;₡&quot;#,##0.00"/>
    <numFmt numFmtId="165" formatCode="&quot;₡&quot;#,##0"/>
    <numFmt numFmtId="166" formatCode="[$-1140A]###,###,###,###"/>
    <numFmt numFmtId="167" formatCode="[$-1140A]#,##0.00;\-#,##0.00"/>
    <numFmt numFmtId="168" formatCode="[$-1140A]#,##0;\-#,##0"/>
    <numFmt numFmtId="169" formatCode="_ * #,##0.00_ ;_ * \-#,##0.00_ ;_ * &quot;-&quot;??_ ;_ @_ "/>
    <numFmt numFmtId="170" formatCode="_-* #,##0.00\ _p_t_a_-;\-* #,##0.00\ _p_t_a_-;_-* &quot;-&quot;??\ _p_t_a_-;_-@_-"/>
    <numFmt numFmtId="171" formatCode="_-* #,##0.00\ _€_-;\-* #,##0.00\ _€_-;_-* &quot;-&quot;??\ _€_-;_-@_-"/>
  </numFmts>
  <fonts count="36" x14ac:knownFonts="1">
    <font>
      <sz val="11"/>
      <color theme="1"/>
      <name val="Calibri"/>
      <family val="2"/>
      <scheme val="minor"/>
    </font>
    <font>
      <b/>
      <sz val="10"/>
      <name val="Arial"/>
      <family val="2"/>
    </font>
    <font>
      <sz val="11"/>
      <color theme="1"/>
      <name val="Calibri"/>
      <family val="2"/>
      <scheme val="minor"/>
    </font>
    <font>
      <b/>
      <sz val="11"/>
      <name val="Arial"/>
      <family val="2"/>
    </font>
    <font>
      <sz val="11"/>
      <name val="Arial"/>
      <family val="2"/>
    </font>
    <font>
      <sz val="10"/>
      <name val="Arial"/>
      <family val="2"/>
    </font>
    <font>
      <sz val="10"/>
      <color rgb="FFFF0000"/>
      <name val="Arial"/>
      <family val="2"/>
    </font>
    <font>
      <b/>
      <sz val="20"/>
      <color rgb="FF000000"/>
      <name val="Agency FB"/>
      <family val="2"/>
    </font>
    <font>
      <sz val="20"/>
      <color theme="1"/>
      <name val="Calibri"/>
      <family val="2"/>
      <scheme val="minor"/>
    </font>
    <font>
      <b/>
      <sz val="26"/>
      <color rgb="FF000000"/>
      <name val="Agency FB"/>
      <family val="2"/>
    </font>
    <font>
      <sz val="11"/>
      <color rgb="FF000000"/>
      <name val="Calibri"/>
      <family val="2"/>
      <scheme val="minor"/>
    </font>
    <font>
      <sz val="11"/>
      <name val="Calibri"/>
      <family val="2"/>
    </font>
    <font>
      <b/>
      <sz val="16"/>
      <color rgb="FF000000"/>
      <name val="Times New Roman"/>
      <family val="1"/>
    </font>
    <font>
      <b/>
      <sz val="14"/>
      <color rgb="FF000000"/>
      <name val="Times New Roman"/>
      <family val="1"/>
    </font>
    <font>
      <b/>
      <sz val="12"/>
      <color rgb="FF000000"/>
      <name val="Times New Roman"/>
      <family val="1"/>
    </font>
    <font>
      <sz val="12"/>
      <color rgb="FF000000"/>
      <name val="Times New Roman"/>
      <family val="1"/>
    </font>
    <font>
      <sz val="10"/>
      <color rgb="FF000000"/>
      <name val="Arial"/>
      <family val="2"/>
    </font>
    <font>
      <b/>
      <sz val="12"/>
      <color theme="1"/>
      <name val="Arial"/>
      <family val="2"/>
    </font>
    <font>
      <sz val="11"/>
      <color rgb="FF00B050"/>
      <name val="Calibri"/>
      <family val="2"/>
      <scheme val="minor"/>
    </font>
    <font>
      <b/>
      <sz val="11"/>
      <color theme="1"/>
      <name val="Arial"/>
      <family val="2"/>
    </font>
    <font>
      <sz val="11"/>
      <color theme="1"/>
      <name val="Arial"/>
      <family val="2"/>
    </font>
    <font>
      <b/>
      <sz val="24"/>
      <color theme="3"/>
      <name val="Calibri"/>
      <family val="2"/>
      <scheme val="minor"/>
    </font>
    <font>
      <b/>
      <sz val="14"/>
      <color theme="0"/>
      <name val="Arial"/>
      <family val="2"/>
    </font>
    <font>
      <b/>
      <sz val="12"/>
      <name val="Arial"/>
      <family val="2"/>
    </font>
    <font>
      <b/>
      <sz val="10"/>
      <name val="Arial Narrow"/>
      <family val="2"/>
    </font>
    <font>
      <b/>
      <sz val="10"/>
      <color theme="0"/>
      <name val="Arial"/>
      <family val="2"/>
    </font>
    <font>
      <b/>
      <sz val="14"/>
      <color theme="0"/>
      <name val="Arial Narrow"/>
      <family val="2"/>
    </font>
    <font>
      <sz val="11"/>
      <color rgb="FF000000"/>
      <name val="Calibri"/>
      <family val="2"/>
    </font>
    <font>
      <sz val="11"/>
      <color rgb="FFFF0000"/>
      <name val="Calibri"/>
      <family val="2"/>
      <scheme val="minor"/>
    </font>
    <font>
      <sz val="11"/>
      <color rgb="FFFF0000"/>
      <name val="Arial"/>
      <family val="2"/>
    </font>
    <font>
      <b/>
      <vertAlign val="superscript"/>
      <sz val="10"/>
      <name val="Arial"/>
      <family val="2"/>
    </font>
    <font>
      <sz val="12"/>
      <name val="Times New Roman"/>
      <family val="1"/>
    </font>
    <font>
      <sz val="11"/>
      <name val="Calibri"/>
      <family val="2"/>
      <scheme val="minor"/>
    </font>
    <font>
      <b/>
      <sz val="12"/>
      <name val="Times New Roman"/>
      <family val="1"/>
    </font>
    <font>
      <b/>
      <sz val="11"/>
      <name val="Calibri"/>
      <family val="2"/>
    </font>
    <font>
      <sz val="12"/>
      <name val="Arial Narrow"/>
      <family val="2"/>
    </font>
  </fonts>
  <fills count="17">
    <fill>
      <patternFill patternType="none"/>
    </fill>
    <fill>
      <patternFill patternType="gray125"/>
    </fill>
    <fill>
      <patternFill patternType="solid">
        <fgColor theme="0" tint="-0.14999847407452621"/>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E7E6E6"/>
        <bgColor indexed="64"/>
      </patternFill>
    </fill>
    <fill>
      <patternFill patternType="solid">
        <fgColor theme="0"/>
        <bgColor indexed="64"/>
      </patternFill>
    </fill>
    <fill>
      <patternFill patternType="solid">
        <fgColor rgb="FF92D050"/>
        <bgColor indexed="64"/>
      </patternFill>
    </fill>
    <fill>
      <patternFill patternType="solid">
        <fgColor rgb="FF0070C0"/>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222A35"/>
        <bgColor rgb="FF222A35"/>
      </patternFill>
    </fill>
    <fill>
      <patternFill patternType="solid">
        <fgColor rgb="FFF2F2F2"/>
        <bgColor rgb="FFF2F2F2"/>
      </patternFill>
    </fill>
    <fill>
      <patternFill patternType="solid">
        <fgColor rgb="FFD9D9D9"/>
        <bgColor rgb="FFD9D9D9"/>
      </patternFill>
    </fill>
    <fill>
      <patternFill patternType="solid">
        <fgColor theme="5" tint="0.79998168889431442"/>
        <bgColor indexed="64"/>
      </patternFill>
    </fill>
  </fills>
  <borders count="10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ck">
        <color theme="0"/>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bottom style="thick">
        <color theme="0"/>
      </bottom>
      <diagonal/>
    </border>
    <border>
      <left/>
      <right/>
      <top/>
      <bottom style="thick">
        <color theme="0"/>
      </bottom>
      <diagonal/>
    </border>
    <border>
      <left style="thick">
        <color theme="0"/>
      </left>
      <right style="thick">
        <color theme="0"/>
      </right>
      <top/>
      <bottom/>
      <diagonal/>
    </border>
    <border>
      <left/>
      <right style="thick">
        <color theme="0"/>
      </right>
      <top/>
      <bottom style="thick">
        <color theme="0"/>
      </bottom>
      <diagonal/>
    </border>
    <border>
      <left/>
      <right style="thick">
        <color theme="0"/>
      </right>
      <top/>
      <bottom/>
      <diagonal/>
    </border>
    <border>
      <left style="thick">
        <color theme="0"/>
      </left>
      <right style="thick">
        <color theme="0"/>
      </right>
      <top/>
      <bottom style="thick">
        <color theme="0"/>
      </bottom>
      <diagonal/>
    </border>
    <border>
      <left/>
      <right/>
      <top/>
      <bottom style="medium">
        <color theme="0"/>
      </bottom>
      <diagonal/>
    </border>
    <border>
      <left style="thick">
        <color theme="0"/>
      </left>
      <right/>
      <top/>
      <bottom style="medium">
        <color theme="0"/>
      </bottom>
      <diagonal/>
    </border>
    <border>
      <left style="medium">
        <color theme="0"/>
      </left>
      <right style="thin">
        <color auto="1"/>
      </right>
      <top style="thick">
        <color theme="0"/>
      </top>
      <bottom style="thick">
        <color theme="0"/>
      </bottom>
      <diagonal/>
    </border>
    <border>
      <left style="thin">
        <color auto="1"/>
      </left>
      <right style="thin">
        <color auto="1"/>
      </right>
      <top style="thick">
        <color theme="0"/>
      </top>
      <bottom style="thick">
        <color theme="0"/>
      </bottom>
      <diagonal/>
    </border>
    <border>
      <left style="thin">
        <color auto="1"/>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thick">
        <color theme="0"/>
      </right>
      <top style="thick">
        <color theme="0"/>
      </top>
      <bottom/>
      <diagonal/>
    </border>
    <border>
      <left/>
      <right style="medium">
        <color auto="1"/>
      </right>
      <top style="medium">
        <color auto="1"/>
      </top>
      <bottom style="medium">
        <color auto="1"/>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style="thick">
        <color theme="0"/>
      </right>
      <top/>
      <bottom style="medium">
        <color theme="0"/>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ck">
        <color theme="0" tint="-4.9989318521683403E-2"/>
      </left>
      <right style="thick">
        <color theme="0" tint="-4.9989318521683403E-2"/>
      </right>
      <top style="thick">
        <color theme="0" tint="-4.9989318521683403E-2"/>
      </top>
      <bottom style="thick">
        <color theme="0" tint="-4.9989318521683403E-2"/>
      </bottom>
      <diagonal/>
    </border>
    <border>
      <left style="thick">
        <color theme="0" tint="-4.9989318521683403E-2"/>
      </left>
      <right style="thick">
        <color theme="0" tint="-4.9989318521683403E-2"/>
      </right>
      <top style="thick">
        <color theme="0" tint="-4.9989318521683403E-2"/>
      </top>
      <bottom/>
      <diagonal/>
    </border>
    <border>
      <left style="thick">
        <color theme="0"/>
      </left>
      <right style="thick">
        <color theme="0" tint="-4.9989318521683403E-2"/>
      </right>
      <top/>
      <bottom style="thick">
        <color theme="0"/>
      </bottom>
      <diagonal/>
    </border>
    <border>
      <left style="thick">
        <color theme="0" tint="-4.9989318521683403E-2"/>
      </left>
      <right style="thick">
        <color theme="0" tint="-4.9989318521683403E-2"/>
      </right>
      <top/>
      <bottom/>
      <diagonal/>
    </border>
    <border>
      <left style="thick">
        <color theme="0"/>
      </left>
      <right style="thick">
        <color theme="0"/>
      </right>
      <top style="thick">
        <color theme="0" tint="-4.9989318521683403E-2"/>
      </top>
      <bottom style="thick">
        <color theme="0" tint="-4.9989318521683403E-2"/>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right/>
      <top style="thin">
        <color rgb="FF000000"/>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diagonal/>
    </border>
    <border>
      <left style="thin">
        <color auto="1"/>
      </left>
      <right style="medium">
        <color auto="1"/>
      </right>
      <top/>
      <bottom/>
      <diagonal/>
    </border>
    <border>
      <left style="medium">
        <color auto="1"/>
      </left>
      <right/>
      <top/>
      <bottom/>
      <diagonal/>
    </border>
    <border>
      <left/>
      <right style="thin">
        <color auto="1"/>
      </right>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diagonal/>
    </border>
    <border>
      <left style="medium">
        <color theme="0"/>
      </left>
      <right style="medium">
        <color auto="1"/>
      </right>
      <top style="medium">
        <color auto="1"/>
      </top>
      <bottom/>
      <diagonal/>
    </border>
    <border>
      <left style="medium">
        <color auto="1"/>
      </left>
      <right style="thick">
        <color theme="0"/>
      </right>
      <top style="medium">
        <color auto="1"/>
      </top>
      <bottom/>
      <diagonal/>
    </border>
    <border>
      <left style="medium">
        <color theme="0"/>
      </left>
      <right style="thick">
        <color theme="0"/>
      </right>
      <top style="medium">
        <color auto="1"/>
      </top>
      <bottom/>
      <diagonal/>
    </border>
    <border>
      <left style="thick">
        <color theme="0"/>
      </left>
      <right/>
      <top style="medium">
        <color auto="1"/>
      </top>
      <bottom style="medium">
        <color theme="0"/>
      </bottom>
      <diagonal/>
    </border>
    <border>
      <left/>
      <right style="thick">
        <color theme="0"/>
      </right>
      <top style="medium">
        <color auto="1"/>
      </top>
      <bottom style="medium">
        <color theme="0"/>
      </bottom>
      <diagonal/>
    </border>
    <border>
      <left/>
      <right/>
      <top style="medium">
        <color auto="1"/>
      </top>
      <bottom style="medium">
        <color theme="0"/>
      </bottom>
      <diagonal/>
    </border>
    <border>
      <left style="medium">
        <color auto="1"/>
      </left>
      <right style="thick">
        <color theme="0"/>
      </right>
      <top/>
      <bottom style="medium">
        <color auto="1"/>
      </bottom>
      <diagonal/>
    </border>
    <border>
      <left style="medium">
        <color theme="0"/>
      </left>
      <right style="thick">
        <color theme="0"/>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theme="0"/>
      </left>
      <right/>
      <top style="medium">
        <color theme="0"/>
      </top>
      <bottom/>
      <diagonal/>
    </border>
    <border>
      <left style="medium">
        <color theme="0"/>
      </left>
      <right/>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style="thick">
        <color theme="0"/>
      </top>
      <bottom/>
      <diagonal/>
    </border>
    <border>
      <left/>
      <right/>
      <top style="thick">
        <color theme="0" tint="-4.9989318521683403E-2"/>
      </top>
      <bottom style="thick">
        <color theme="0" tint="-4.9989318521683403E-2"/>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top style="thick">
        <color rgb="FFFFFFFF"/>
      </top>
      <bottom/>
      <diagonal/>
    </border>
    <border>
      <left/>
      <right style="thick">
        <color rgb="FFFFFFFF"/>
      </right>
      <top style="thick">
        <color rgb="FFFFFFFF"/>
      </top>
      <bottom/>
      <diagonal/>
    </border>
    <border>
      <left style="thick">
        <color rgb="FFFFFFFF"/>
      </left>
      <right style="thick">
        <color rgb="FFFFFFFF"/>
      </right>
      <top/>
      <bottom/>
      <diagonal/>
    </border>
    <border>
      <left style="thick">
        <color rgb="FFFFFFFF"/>
      </left>
      <right/>
      <top/>
      <bottom style="thick">
        <color rgb="FFFFFFFF"/>
      </bottom>
      <diagonal/>
    </border>
    <border>
      <left/>
      <right style="thick">
        <color rgb="FFFFFFFF"/>
      </right>
      <top/>
      <bottom style="thick">
        <color rgb="FFFFFFFF"/>
      </bottom>
      <diagonal/>
    </border>
    <border>
      <left style="thick">
        <color rgb="FFFFFFFF"/>
      </left>
      <right style="thick">
        <color rgb="FFFFFFFF"/>
      </right>
      <top/>
      <bottom style="thick">
        <color rgb="FFFFFFFF"/>
      </bottom>
      <diagonal/>
    </border>
    <border>
      <left style="thick">
        <color rgb="FFFFFFFF"/>
      </left>
      <right style="thick">
        <color rgb="FFFFFFFF"/>
      </right>
      <top style="thick">
        <color rgb="FFFFFFFF"/>
      </top>
      <bottom/>
      <diagonal/>
    </border>
    <border>
      <left style="thick">
        <color rgb="FFFFFFFF"/>
      </left>
      <right/>
      <top/>
      <bottom/>
      <diagonal/>
    </border>
    <border>
      <left/>
      <right style="thick">
        <color rgb="FFFFFFFF"/>
      </right>
      <top/>
      <bottom/>
      <diagonal/>
    </border>
    <border>
      <left/>
      <right/>
      <top/>
      <bottom style="thick">
        <color rgb="FFFFFFFF"/>
      </bottom>
      <diagonal/>
    </border>
    <border>
      <left style="medium">
        <color theme="0"/>
      </left>
      <right style="thick">
        <color theme="0" tint="-4.9989318521683403E-2"/>
      </right>
      <top style="thick">
        <color theme="0"/>
      </top>
      <bottom/>
      <diagonal/>
    </border>
    <border>
      <left style="medium">
        <color theme="0"/>
      </left>
      <right style="thick">
        <color theme="0" tint="-4.9989318521683403E-2"/>
      </right>
      <top/>
      <bottom/>
      <diagonal/>
    </border>
    <border>
      <left style="thick">
        <color theme="0" tint="-4.9989318521683403E-2"/>
      </left>
      <right style="thick">
        <color theme="0" tint="-4.9989318521683403E-2"/>
      </right>
      <top style="thick">
        <color theme="0"/>
      </top>
      <bottom/>
      <diagonal/>
    </border>
    <border>
      <left style="thick">
        <color theme="0"/>
      </left>
      <right style="thick">
        <color theme="0" tint="-4.9989318521683403E-2"/>
      </right>
      <top style="thick">
        <color theme="0"/>
      </top>
      <bottom/>
      <diagonal/>
    </border>
    <border>
      <left style="thick">
        <color theme="0" tint="-4.9989318521683403E-2"/>
      </left>
      <right style="thick">
        <color theme="0" tint="-4.9989318521683403E-2"/>
      </right>
      <top/>
      <bottom style="thick">
        <color theme="0"/>
      </bottom>
      <diagonal/>
    </border>
  </borders>
  <cellStyleXfs count="14">
    <xf numFmtId="0" fontId="0" fillId="0" borderId="0"/>
    <xf numFmtId="9" fontId="2" fillId="0" borderId="0" applyFont="0" applyFill="0" applyBorder="0" applyAlignment="0" applyProtection="0"/>
    <xf numFmtId="41" fontId="2" fillId="0" borderId="0" applyFont="0" applyFill="0" applyBorder="0" applyAlignment="0" applyProtection="0"/>
    <xf numFmtId="0" fontId="10" fillId="0" borderId="0"/>
    <xf numFmtId="0" fontId="2" fillId="0" borderId="0"/>
    <xf numFmtId="169" fontId="2"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1" fontId="27" fillId="0" borderId="0" applyFont="0" applyFill="0" applyBorder="0" applyAlignment="0" applyProtection="0"/>
    <xf numFmtId="0" fontId="5" fillId="0" borderId="0"/>
    <xf numFmtId="0" fontId="5" fillId="0" borderId="0"/>
    <xf numFmtId="0" fontId="2" fillId="0" borderId="0"/>
    <xf numFmtId="0" fontId="27" fillId="0" borderId="0"/>
    <xf numFmtId="9" fontId="2" fillId="0" borderId="0" applyFont="0" applyFill="0" applyBorder="0" applyAlignment="0" applyProtection="0"/>
  </cellStyleXfs>
  <cellXfs count="286">
    <xf numFmtId="0" fontId="0" fillId="0" borderId="0" xfId="0"/>
    <xf numFmtId="0" fontId="4"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2" xfId="0" applyFont="1" applyBorder="1" applyAlignment="1">
      <alignment vertical="center" wrapText="1"/>
    </xf>
    <xf numFmtId="0" fontId="4" fillId="0" borderId="37" xfId="0" applyFont="1" applyBorder="1" applyAlignment="1">
      <alignment horizontal="justify" vertical="center" wrapText="1"/>
    </xf>
    <xf numFmtId="0" fontId="1" fillId="4" borderId="9" xfId="0" applyFont="1" applyFill="1" applyBorder="1" applyAlignment="1">
      <alignment horizontal="center" vertical="center"/>
    </xf>
    <xf numFmtId="0" fontId="1" fillId="5"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3" fillId="0" borderId="26" xfId="0" applyFont="1" applyBorder="1" applyAlignment="1">
      <alignment vertical="center" wrapText="1"/>
    </xf>
    <xf numFmtId="0" fontId="4" fillId="0" borderId="0" xfId="0" applyFont="1" applyAlignment="1">
      <alignment vertical="center"/>
    </xf>
    <xf numFmtId="0" fontId="3" fillId="6" borderId="20" xfId="0" applyFont="1" applyFill="1" applyBorder="1" applyAlignment="1">
      <alignment horizontal="center" vertical="center" wrapText="1"/>
    </xf>
    <xf numFmtId="0" fontId="1"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center" vertical="top"/>
    </xf>
    <xf numFmtId="0" fontId="6" fillId="0" borderId="0" xfId="0" applyFont="1" applyAlignment="1">
      <alignment vertical="center"/>
    </xf>
    <xf numFmtId="0" fontId="9" fillId="0" borderId="0" xfId="0" applyFont="1" applyAlignment="1">
      <alignment horizontal="center" vertical="center"/>
    </xf>
    <xf numFmtId="0" fontId="0" fillId="0" borderId="0" xfId="0" applyAlignment="1">
      <alignment horizontal="center"/>
    </xf>
    <xf numFmtId="0" fontId="11" fillId="0" borderId="0" xfId="3" applyFont="1"/>
    <xf numFmtId="0" fontId="15" fillId="0" borderId="0" xfId="3" applyFont="1" applyAlignment="1">
      <alignment vertical="top" wrapText="1" readingOrder="1"/>
    </xf>
    <xf numFmtId="0" fontId="4" fillId="2" borderId="31" xfId="0" applyFont="1" applyFill="1" applyBorder="1" applyAlignment="1">
      <alignment horizontal="center" vertical="center" wrapText="1"/>
    </xf>
    <xf numFmtId="9" fontId="4" fillId="2" borderId="31" xfId="0" applyNumberFormat="1" applyFont="1" applyFill="1" applyBorder="1" applyAlignment="1">
      <alignment horizontal="center" vertical="center" wrapText="1"/>
    </xf>
    <xf numFmtId="164" fontId="4" fillId="2" borderId="31" xfId="0" applyNumberFormat="1" applyFont="1" applyFill="1" applyBorder="1" applyAlignment="1">
      <alignment horizontal="center" vertical="center" wrapText="1"/>
    </xf>
    <xf numFmtId="165" fontId="4" fillId="2" borderId="31" xfId="0" applyNumberFormat="1" applyFont="1" applyFill="1" applyBorder="1" applyAlignment="1">
      <alignment horizontal="center" vertical="center" wrapText="1"/>
    </xf>
    <xf numFmtId="0" fontId="19" fillId="0" borderId="0" xfId="0" applyFont="1"/>
    <xf numFmtId="0" fontId="20" fillId="0" borderId="0" xfId="0" applyFont="1"/>
    <xf numFmtId="0" fontId="19" fillId="6" borderId="53" xfId="0" applyFont="1" applyFill="1" applyBorder="1" applyAlignment="1">
      <alignment horizontal="center" vertical="center" wrapText="1"/>
    </xf>
    <xf numFmtId="0" fontId="1" fillId="4" borderId="9" xfId="0" applyFont="1" applyFill="1" applyBorder="1" applyAlignment="1">
      <alignment horizontal="center" vertical="center" wrapText="1"/>
    </xf>
    <xf numFmtId="164" fontId="4" fillId="2" borderId="31" xfId="0" applyNumberFormat="1" applyFont="1" applyFill="1" applyBorder="1" applyAlignment="1">
      <alignment horizontal="left" vertical="center" wrapText="1" indent="5"/>
    </xf>
    <xf numFmtId="0" fontId="0" fillId="7" borderId="0" xfId="0" applyFill="1"/>
    <xf numFmtId="0" fontId="22" fillId="9" borderId="68" xfId="0" applyFont="1" applyFill="1" applyBorder="1" applyAlignment="1">
      <alignment horizontal="left" vertical="center" wrapText="1"/>
    </xf>
    <xf numFmtId="0" fontId="4" fillId="0" borderId="37" xfId="0" applyFont="1" applyBorder="1" applyAlignment="1">
      <alignment horizontal="justify" vertical="top" wrapText="1"/>
    </xf>
    <xf numFmtId="0" fontId="4" fillId="11" borderId="25" xfId="0" applyFont="1" applyFill="1" applyBorder="1" applyAlignment="1">
      <alignment horizontal="justify" vertical="top" wrapText="1"/>
    </xf>
    <xf numFmtId="0" fontId="4" fillId="11" borderId="57" xfId="0" applyFont="1" applyFill="1" applyBorder="1" applyAlignment="1">
      <alignment horizontal="justify" vertical="top" wrapText="1"/>
    </xf>
    <xf numFmtId="0" fontId="4" fillId="11" borderId="26" xfId="0" applyFont="1" applyFill="1" applyBorder="1" applyAlignment="1">
      <alignment horizontal="justify" vertical="top" wrapText="1"/>
    </xf>
    <xf numFmtId="0" fontId="4" fillId="11" borderId="57" xfId="0" applyFont="1" applyFill="1" applyBorder="1" applyAlignment="1">
      <alignment horizontal="justify" vertical="center" wrapText="1"/>
    </xf>
    <xf numFmtId="0" fontId="19" fillId="11" borderId="31" xfId="0" applyFont="1" applyFill="1" applyBorder="1" applyAlignment="1">
      <alignment vertical="top" wrapText="1"/>
    </xf>
    <xf numFmtId="0" fontId="4" fillId="11" borderId="53" xfId="0" applyFont="1" applyFill="1" applyBorder="1" applyAlignment="1">
      <alignment horizontal="justify" vertical="top" wrapText="1"/>
    </xf>
    <xf numFmtId="0" fontId="19" fillId="11" borderId="31" xfId="0" applyFont="1" applyFill="1" applyBorder="1" applyAlignment="1">
      <alignment horizontal="left" vertical="top" wrapText="1"/>
    </xf>
    <xf numFmtId="0" fontId="4" fillId="11" borderId="26" xfId="0" applyFont="1" applyFill="1" applyBorder="1" applyAlignment="1">
      <alignment vertical="top" wrapText="1"/>
    </xf>
    <xf numFmtId="0" fontId="4" fillId="11" borderId="62" xfId="0" applyFont="1" applyFill="1" applyBorder="1" applyAlignment="1">
      <alignment horizontal="justify" vertical="top" wrapText="1"/>
    </xf>
    <xf numFmtId="0" fontId="4" fillId="11" borderId="28" xfId="0" applyFont="1" applyFill="1" applyBorder="1" applyAlignment="1">
      <alignment horizontal="justify" vertical="top" wrapText="1"/>
    </xf>
    <xf numFmtId="0" fontId="5" fillId="2" borderId="4" xfId="0" applyFont="1" applyFill="1" applyBorder="1" applyAlignment="1">
      <alignment horizontal="justify" vertical="top" wrapText="1"/>
    </xf>
    <xf numFmtId="0" fontId="5" fillId="2" borderId="4" xfId="0" applyFont="1" applyFill="1" applyBorder="1" applyAlignment="1">
      <alignment horizontal="center" vertical="top" wrapText="1"/>
    </xf>
    <xf numFmtId="0" fontId="5" fillId="2" borderId="3" xfId="0" applyFont="1" applyFill="1" applyBorder="1" applyAlignment="1">
      <alignment horizontal="center" vertical="top" wrapText="1"/>
    </xf>
    <xf numFmtId="0" fontId="23" fillId="4" borderId="75" xfId="0" applyFont="1" applyFill="1" applyBorder="1" applyAlignment="1">
      <alignment horizontal="center" vertical="center" wrapText="1"/>
    </xf>
    <xf numFmtId="0" fontId="5" fillId="7" borderId="0" xfId="0" applyFont="1" applyFill="1" applyAlignment="1">
      <alignment vertical="center"/>
    </xf>
    <xf numFmtId="0" fontId="1" fillId="2" borderId="79" xfId="0" applyFont="1" applyFill="1" applyBorder="1" applyAlignment="1">
      <alignment horizontal="center" vertical="top" wrapText="1"/>
    </xf>
    <xf numFmtId="0" fontId="1" fillId="2" borderId="83" xfId="0" applyFont="1" applyFill="1" applyBorder="1" applyAlignment="1">
      <alignment horizontal="center" vertical="top" wrapText="1"/>
    </xf>
    <xf numFmtId="166" fontId="11" fillId="0" borderId="0" xfId="3" applyNumberFormat="1" applyFont="1"/>
    <xf numFmtId="0" fontId="28" fillId="0" borderId="0" xfId="4" applyFont="1"/>
    <xf numFmtId="0" fontId="5" fillId="2" borderId="18" xfId="0" applyFont="1" applyFill="1" applyBorder="1" applyAlignment="1">
      <alignment horizontal="justify" vertical="top" wrapText="1"/>
    </xf>
    <xf numFmtId="0" fontId="5" fillId="2" borderId="19" xfId="0" applyFont="1" applyFill="1" applyBorder="1" applyAlignment="1">
      <alignment horizontal="justify" vertical="top" wrapText="1"/>
    </xf>
    <xf numFmtId="4" fontId="5" fillId="2" borderId="3" xfId="0" applyNumberFormat="1" applyFont="1" applyFill="1" applyBorder="1" applyAlignment="1">
      <alignment horizontal="center" vertical="top" wrapText="1"/>
    </xf>
    <xf numFmtId="0" fontId="5" fillId="2" borderId="36" xfId="0" applyFont="1" applyFill="1" applyBorder="1" applyAlignment="1">
      <alignment horizontal="justify" vertical="top" wrapText="1"/>
    </xf>
    <xf numFmtId="4" fontId="5" fillId="2" borderId="4" xfId="0" applyNumberFormat="1" applyFont="1" applyFill="1" applyBorder="1" applyAlignment="1">
      <alignment horizontal="center" vertical="top" wrapText="1"/>
    </xf>
    <xf numFmtId="164" fontId="5" fillId="2" borderId="34" xfId="0" applyNumberFormat="1" applyFont="1" applyFill="1" applyBorder="1" applyAlignment="1">
      <alignment horizontal="justify" vertical="top" wrapText="1"/>
    </xf>
    <xf numFmtId="4" fontId="1" fillId="2" borderId="4" xfId="0" applyNumberFormat="1" applyFont="1" applyFill="1" applyBorder="1" applyAlignment="1">
      <alignment horizontal="center" vertical="top" wrapText="1"/>
    </xf>
    <xf numFmtId="4" fontId="5" fillId="2" borderId="34" xfId="0" applyNumberFormat="1" applyFont="1" applyFill="1" applyBorder="1" applyAlignment="1">
      <alignment vertical="top" wrapText="1"/>
    </xf>
    <xf numFmtId="4" fontId="4" fillId="11" borderId="26" xfId="0" applyNumberFormat="1" applyFont="1" applyFill="1" applyBorder="1" applyAlignment="1">
      <alignment horizontal="justify" vertical="top" wrapText="1"/>
    </xf>
    <xf numFmtId="0" fontId="5" fillId="2" borderId="32" xfId="0" applyFont="1" applyFill="1" applyBorder="1" applyAlignment="1">
      <alignment horizontal="justify" vertical="top" wrapText="1"/>
    </xf>
    <xf numFmtId="0" fontId="5" fillId="2" borderId="33" xfId="0" applyFont="1" applyFill="1" applyBorder="1" applyAlignment="1">
      <alignment horizontal="justify" vertical="top" wrapText="1"/>
    </xf>
    <xf numFmtId="0" fontId="5" fillId="2" borderId="0" xfId="0" applyFont="1" applyFill="1" applyAlignment="1">
      <alignment horizontal="justify" vertical="top" wrapText="1"/>
    </xf>
    <xf numFmtId="0" fontId="5" fillId="0" borderId="0" xfId="0" applyFont="1" applyAlignment="1">
      <alignment horizontal="left" vertical="top"/>
    </xf>
    <xf numFmtId="0" fontId="4" fillId="11" borderId="63" xfId="0" applyFont="1" applyFill="1" applyBorder="1" applyAlignment="1">
      <alignment horizontal="justify" vertical="top" wrapText="1"/>
    </xf>
    <xf numFmtId="0" fontId="4" fillId="0" borderId="63" xfId="0" applyFont="1" applyBorder="1" applyAlignment="1">
      <alignment horizontal="justify" vertical="center" wrapText="1"/>
    </xf>
    <xf numFmtId="17" fontId="9" fillId="0" borderId="0" xfId="0" applyNumberFormat="1"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5" fillId="0" borderId="0" xfId="3" applyFont="1" applyAlignment="1">
      <alignment horizontal="justify" vertical="top" wrapText="1" readingOrder="1"/>
    </xf>
    <xf numFmtId="0" fontId="11" fillId="0" borderId="0" xfId="3" applyFont="1" applyAlignment="1">
      <alignment horizontal="justify" vertical="top" readingOrder="1"/>
    </xf>
    <xf numFmtId="0" fontId="16" fillId="0" borderId="0" xfId="3" applyFont="1" applyAlignment="1">
      <alignment vertical="top" wrapText="1" readingOrder="1"/>
    </xf>
    <xf numFmtId="0" fontId="11" fillId="0" borderId="0" xfId="3" applyFont="1"/>
    <xf numFmtId="0" fontId="15" fillId="0" borderId="0" xfId="3" applyFont="1" applyAlignment="1">
      <alignment horizontal="left" vertical="top" wrapText="1" readingOrder="1"/>
    </xf>
    <xf numFmtId="0" fontId="14" fillId="0" borderId="0" xfId="3" applyFont="1" applyAlignment="1">
      <alignment horizontal="center" vertical="top" wrapText="1" readingOrder="1"/>
    </xf>
    <xf numFmtId="0" fontId="11" fillId="0" borderId="48" xfId="3" applyFont="1" applyBorder="1" applyAlignment="1">
      <alignment vertical="top" wrapText="1"/>
    </xf>
    <xf numFmtId="0" fontId="14" fillId="0" borderId="48" xfId="3" applyFont="1" applyBorder="1" applyAlignment="1">
      <alignment horizontal="left" vertical="top" wrapText="1" readingOrder="1"/>
    </xf>
    <xf numFmtId="0" fontId="14" fillId="0" borderId="0" xfId="3" applyFont="1" applyAlignment="1">
      <alignment vertical="top" wrapText="1" readingOrder="1"/>
    </xf>
    <xf numFmtId="0" fontId="11" fillId="0" borderId="0" xfId="3" applyFont="1" applyAlignment="1">
      <alignment horizontal="justify" vertical="top" wrapText="1" readingOrder="1"/>
    </xf>
    <xf numFmtId="0" fontId="13" fillId="0" borderId="0" xfId="3" applyFont="1" applyAlignment="1">
      <alignment horizontal="center" vertical="top" wrapText="1" readingOrder="1"/>
    </xf>
    <xf numFmtId="0" fontId="12" fillId="0" borderId="0" xfId="3" applyFont="1" applyAlignment="1">
      <alignment horizontal="center" vertical="top" wrapText="1" readingOrder="1"/>
    </xf>
    <xf numFmtId="0" fontId="13" fillId="0" borderId="0" xfId="3" applyFont="1" applyAlignment="1">
      <alignment horizontal="right" vertical="top" wrapText="1" readingOrder="1"/>
    </xf>
    <xf numFmtId="0" fontId="14" fillId="0" borderId="0" xfId="3" applyFont="1" applyAlignment="1">
      <alignment horizontal="right" vertical="top" wrapText="1" readingOrder="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 fillId="7" borderId="1" xfId="0" applyFont="1" applyFill="1" applyBorder="1" applyAlignment="1">
      <alignment horizontal="left" vertical="center"/>
    </xf>
    <xf numFmtId="0" fontId="3" fillId="7" borderId="2" xfId="0" applyFont="1" applyFill="1" applyBorder="1" applyAlignment="1">
      <alignment horizontal="left" vertical="center"/>
    </xf>
    <xf numFmtId="0" fontId="3" fillId="7" borderId="20" xfId="0" applyFont="1" applyFill="1" applyBorder="1" applyAlignment="1">
      <alignment horizontal="left" vertical="center"/>
    </xf>
    <xf numFmtId="0" fontId="19" fillId="0" borderId="77" xfId="0" applyFont="1" applyBorder="1" applyAlignment="1">
      <alignment horizontal="left" vertical="center" wrapText="1"/>
    </xf>
    <xf numFmtId="0" fontId="19" fillId="0" borderId="78" xfId="0" applyFont="1" applyBorder="1" applyAlignment="1">
      <alignment horizontal="left" vertical="center" wrapText="1"/>
    </xf>
    <xf numFmtId="0" fontId="19" fillId="0" borderId="51" xfId="0" applyFont="1" applyBorder="1" applyAlignment="1">
      <alignment horizontal="left" vertical="center" wrapText="1"/>
    </xf>
    <xf numFmtId="0" fontId="24" fillId="12" borderId="3"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1" fillId="8" borderId="8"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1" fillId="0" borderId="31" xfId="0" applyFont="1" applyBorder="1" applyAlignment="1">
      <alignment horizontal="center" vertical="center"/>
    </xf>
    <xf numFmtId="0" fontId="1" fillId="4" borderId="12"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0" xfId="0" applyFont="1" applyBorder="1" applyAlignment="1">
      <alignment horizontal="left" vertical="center"/>
    </xf>
    <xf numFmtId="0" fontId="3" fillId="16" borderId="1" xfId="0" applyFont="1" applyFill="1" applyBorder="1" applyAlignment="1">
      <alignment horizontal="left" vertical="center"/>
    </xf>
    <xf numFmtId="0" fontId="3" fillId="16" borderId="2" xfId="0" applyFont="1" applyFill="1" applyBorder="1" applyAlignment="1">
      <alignment horizontal="left" vertical="center"/>
    </xf>
    <xf numFmtId="0" fontId="3" fillId="16" borderId="20"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0" xfId="0" applyFont="1" applyBorder="1" applyAlignment="1">
      <alignment horizontal="center" vertical="center" wrapText="1"/>
    </xf>
    <xf numFmtId="0" fontId="3" fillId="16" borderId="1"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20" xfId="0" applyFont="1" applyFill="1" applyBorder="1" applyAlignment="1">
      <alignment horizontal="center" vertical="center" wrapText="1"/>
    </xf>
    <xf numFmtId="0" fontId="3" fillId="0" borderId="47" xfId="0" applyFont="1" applyBorder="1" applyAlignment="1">
      <alignment horizontal="center" vertical="center" wrapText="1"/>
    </xf>
    <xf numFmtId="0" fontId="25" fillId="3" borderId="5" xfId="0" applyFont="1" applyFill="1" applyBorder="1" applyAlignment="1">
      <alignment horizontal="center" vertical="center" wrapText="1"/>
    </xf>
    <xf numFmtId="0" fontId="5" fillId="2" borderId="0" xfId="0" applyFont="1" applyFill="1" applyAlignment="1">
      <alignment horizontal="justify" vertical="top" wrapText="1"/>
    </xf>
    <xf numFmtId="0" fontId="5" fillId="2" borderId="3" xfId="0" applyFont="1" applyFill="1" applyBorder="1" applyAlignment="1">
      <alignment horizontal="justify" vertical="top" wrapText="1"/>
    </xf>
    <xf numFmtId="0" fontId="5" fillId="2" borderId="9" xfId="0" applyFont="1" applyFill="1" applyBorder="1" applyAlignment="1">
      <alignment horizontal="justify" vertical="top" wrapText="1"/>
    </xf>
    <xf numFmtId="0" fontId="5" fillId="2" borderId="18" xfId="0" applyFont="1" applyFill="1" applyBorder="1" applyAlignment="1">
      <alignment horizontal="justify" vertical="top" wrapText="1"/>
    </xf>
    <xf numFmtId="4" fontId="5" fillId="2" borderId="18" xfId="0" applyNumberFormat="1" applyFont="1" applyFill="1" applyBorder="1" applyAlignment="1">
      <alignment horizontal="center" vertical="top" wrapText="1"/>
    </xf>
    <xf numFmtId="0" fontId="5" fillId="2" borderId="97" xfId="0" applyFont="1" applyFill="1" applyBorder="1" applyAlignment="1">
      <alignment horizontal="justify" vertical="top" wrapText="1"/>
    </xf>
    <xf numFmtId="0" fontId="5" fillId="2" borderId="98" xfId="0" applyFont="1" applyFill="1" applyBorder="1" applyAlignment="1">
      <alignment horizontal="justify" vertical="top" wrapText="1"/>
    </xf>
    <xf numFmtId="164" fontId="5" fillId="2" borderId="99" xfId="0" applyNumberFormat="1" applyFont="1" applyFill="1" applyBorder="1" applyAlignment="1">
      <alignment horizontal="justify" vertical="top" wrapText="1"/>
    </xf>
    <xf numFmtId="0" fontId="0" fillId="0" borderId="101" xfId="0" applyBorder="1" applyAlignment="1">
      <alignment horizontal="justify" vertical="top" wrapText="1"/>
    </xf>
    <xf numFmtId="0" fontId="5" fillId="0" borderId="0" xfId="0" applyFont="1" applyAlignment="1">
      <alignment horizontal="justify" vertical="top" wrapText="1"/>
    </xf>
    <xf numFmtId="4" fontId="5" fillId="2" borderId="3" xfId="0" applyNumberFormat="1"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81" xfId="0" applyFont="1" applyFill="1" applyBorder="1" applyAlignment="1">
      <alignment horizontal="justify" vertical="top" wrapText="1"/>
    </xf>
    <xf numFmtId="0" fontId="5" fillId="2" borderId="82" xfId="0" applyFont="1" applyFill="1" applyBorder="1" applyAlignment="1">
      <alignment horizontal="justify" vertical="top" wrapText="1"/>
    </xf>
    <xf numFmtId="0" fontId="5" fillId="2" borderId="79" xfId="0" applyFont="1" applyFill="1" applyBorder="1" applyAlignment="1">
      <alignment horizontal="justify" vertical="top" wrapText="1"/>
    </xf>
    <xf numFmtId="0" fontId="5" fillId="2" borderId="80" xfId="0" applyFont="1" applyFill="1" applyBorder="1" applyAlignment="1">
      <alignment horizontal="justify" vertical="top" wrapText="1"/>
    </xf>
    <xf numFmtId="0" fontId="3" fillId="0" borderId="40" xfId="0" applyFont="1" applyBorder="1" applyAlignment="1">
      <alignment vertical="center" wrapText="1"/>
    </xf>
    <xf numFmtId="0" fontId="3" fillId="0" borderId="26" xfId="0" applyFont="1" applyBorder="1" applyAlignment="1">
      <alignment vertical="center" wrapText="1"/>
    </xf>
    <xf numFmtId="0" fontId="3" fillId="0" borderId="41" xfId="0" applyFont="1" applyBorder="1" applyAlignment="1">
      <alignment vertical="center" wrapText="1"/>
    </xf>
    <xf numFmtId="0" fontId="3" fillId="0" borderId="37"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center" vertical="center"/>
    </xf>
    <xf numFmtId="0" fontId="3" fillId="6" borderId="38"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4" fillId="0" borderId="0" xfId="0" applyFont="1" applyAlignment="1">
      <alignment horizontal="left" vertical="center" wrapText="1"/>
    </xf>
    <xf numFmtId="0" fontId="3" fillId="0" borderId="59" xfId="0" applyFont="1" applyBorder="1" applyAlignment="1">
      <alignment vertical="center" wrapText="1"/>
    </xf>
    <xf numFmtId="0" fontId="3" fillId="0" borderId="42" xfId="0" applyFont="1" applyBorder="1" applyAlignment="1">
      <alignment vertical="center" wrapText="1"/>
    </xf>
    <xf numFmtId="0" fontId="19" fillId="0" borderId="65" xfId="0" applyFont="1" applyBorder="1" applyAlignment="1">
      <alignment vertical="top" wrapText="1"/>
    </xf>
    <xf numFmtId="0" fontId="20" fillId="0" borderId="66" xfId="0" applyFont="1" applyBorder="1" applyAlignment="1">
      <alignment vertical="top" wrapText="1"/>
    </xf>
    <xf numFmtId="0" fontId="19" fillId="11" borderId="59" xfId="0" applyFont="1" applyFill="1" applyBorder="1" applyAlignment="1">
      <alignment vertical="top" wrapText="1"/>
    </xf>
    <xf numFmtId="0" fontId="20" fillId="11" borderId="51" xfId="0" applyFont="1" applyFill="1" applyBorder="1" applyAlignment="1">
      <alignment vertical="top" wrapText="1"/>
    </xf>
    <xf numFmtId="0" fontId="19" fillId="11" borderId="47" xfId="0" applyFont="1" applyFill="1" applyBorder="1" applyAlignment="1">
      <alignment horizontal="center" vertical="top" wrapText="1"/>
    </xf>
    <xf numFmtId="0" fontId="19" fillId="11" borderId="60" xfId="0" applyFont="1" applyFill="1" applyBorder="1" applyAlignment="1">
      <alignment horizontal="center" vertical="top" wrapText="1"/>
    </xf>
    <xf numFmtId="0" fontId="18" fillId="0" borderId="0" xfId="0" applyFont="1"/>
    <xf numFmtId="0" fontId="19" fillId="11" borderId="40" xfId="0" applyFont="1" applyFill="1" applyBorder="1" applyAlignment="1">
      <alignment vertical="top" wrapText="1"/>
    </xf>
    <xf numFmtId="0" fontId="20" fillId="11" borderId="31" xfId="0" applyFont="1" applyFill="1" applyBorder="1" applyAlignment="1">
      <alignment vertical="top" wrapText="1"/>
    </xf>
    <xf numFmtId="0" fontId="19" fillId="11" borderId="61" xfId="0" applyFont="1" applyFill="1" applyBorder="1" applyAlignment="1">
      <alignment vertical="top" wrapText="1"/>
    </xf>
    <xf numFmtId="0" fontId="20" fillId="11" borderId="49" xfId="0" applyFont="1" applyFill="1" applyBorder="1" applyAlignment="1">
      <alignment vertical="top" wrapText="1"/>
    </xf>
    <xf numFmtId="0" fontId="20" fillId="11" borderId="63" xfId="0" applyFont="1" applyFill="1" applyBorder="1" applyAlignment="1">
      <alignment vertical="top" wrapText="1"/>
    </xf>
    <xf numFmtId="0" fontId="20" fillId="11" borderId="64" xfId="0" applyFont="1" applyFill="1" applyBorder="1" applyAlignment="1">
      <alignment vertical="top" wrapText="1"/>
    </xf>
    <xf numFmtId="0" fontId="20" fillId="11" borderId="58" xfId="0" applyFont="1" applyFill="1" applyBorder="1" applyAlignment="1">
      <alignment vertical="top" wrapText="1"/>
    </xf>
    <xf numFmtId="0" fontId="20" fillId="11" borderId="50" xfId="0" applyFont="1" applyFill="1" applyBorder="1" applyAlignment="1">
      <alignment vertical="top" wrapText="1"/>
    </xf>
    <xf numFmtId="0" fontId="19" fillId="11" borderId="59" xfId="0" applyFont="1" applyFill="1" applyBorder="1" applyAlignment="1">
      <alignment horizontal="center" vertical="center" wrapText="1"/>
    </xf>
    <xf numFmtId="0" fontId="20" fillId="11" borderId="51" xfId="0" applyFont="1" applyFill="1" applyBorder="1" applyAlignment="1">
      <alignment horizontal="center" vertical="center" wrapText="1"/>
    </xf>
    <xf numFmtId="0" fontId="17" fillId="0" borderId="29" xfId="0" applyFont="1" applyBorder="1" applyAlignment="1">
      <alignment horizontal="center" vertical="center" wrapText="1"/>
    </xf>
    <xf numFmtId="0" fontId="20" fillId="0" borderId="29" xfId="0" applyFont="1" applyBorder="1" applyAlignment="1">
      <alignment horizontal="center" vertical="center" wrapText="1"/>
    </xf>
    <xf numFmtId="0" fontId="19" fillId="6" borderId="1" xfId="0" applyFont="1" applyFill="1" applyBorder="1" applyAlignment="1">
      <alignment horizontal="center" vertical="center" wrapText="1"/>
    </xf>
    <xf numFmtId="0" fontId="19" fillId="6" borderId="52" xfId="0" applyFont="1" applyFill="1" applyBorder="1" applyAlignment="1">
      <alignment horizontal="center" vertical="center" wrapText="1"/>
    </xf>
    <xf numFmtId="0" fontId="19" fillId="11" borderId="54" xfId="0" applyFont="1" applyFill="1" applyBorder="1" applyAlignment="1">
      <alignment horizontal="center" vertical="center" wrapText="1"/>
    </xf>
    <xf numFmtId="0" fontId="20" fillId="11" borderId="55" xfId="0" applyFont="1" applyFill="1" applyBorder="1" applyAlignment="1">
      <alignment horizontal="center" vertical="center" wrapText="1"/>
    </xf>
    <xf numFmtId="0" fontId="19" fillId="11" borderId="63" xfId="0" applyFont="1" applyFill="1" applyBorder="1" applyAlignment="1">
      <alignment horizontal="center" vertical="center" wrapText="1"/>
    </xf>
    <xf numFmtId="0" fontId="20" fillId="11" borderId="64" xfId="0" applyFont="1" applyFill="1" applyBorder="1" applyAlignment="1">
      <alignment horizontal="center" vertical="center" wrapText="1"/>
    </xf>
    <xf numFmtId="0" fontId="20" fillId="11" borderId="58" xfId="0" applyFont="1" applyFill="1" applyBorder="1" applyAlignment="1">
      <alignment horizontal="center" vertical="center" wrapText="1"/>
    </xf>
    <xf numFmtId="0" fontId="20" fillId="11" borderId="50" xfId="0" applyFont="1" applyFill="1" applyBorder="1" applyAlignment="1">
      <alignment horizontal="center" vertical="center" wrapText="1"/>
    </xf>
    <xf numFmtId="0" fontId="3" fillId="0" borderId="0" xfId="0" applyFont="1" applyAlignment="1">
      <alignment horizontal="center" vertical="center"/>
    </xf>
    <xf numFmtId="0" fontId="23" fillId="4" borderId="67" xfId="0" applyFont="1" applyFill="1" applyBorder="1" applyAlignment="1">
      <alignment horizontal="center" vertical="center" wrapText="1"/>
    </xf>
    <xf numFmtId="0" fontId="23" fillId="4" borderId="76" xfId="0" applyFont="1" applyFill="1" applyBorder="1" applyAlignment="1">
      <alignment horizontal="center" vertical="center" wrapText="1"/>
    </xf>
    <xf numFmtId="0" fontId="23" fillId="4" borderId="69" xfId="0" applyFont="1" applyFill="1" applyBorder="1" applyAlignment="1">
      <alignment horizontal="center" vertical="center" wrapText="1"/>
    </xf>
    <xf numFmtId="0" fontId="23" fillId="4" borderId="74" xfId="0" applyFont="1" applyFill="1" applyBorder="1" applyAlignment="1">
      <alignment horizontal="center" vertical="center" wrapText="1"/>
    </xf>
    <xf numFmtId="0" fontId="23" fillId="4" borderId="70" xfId="0" applyFont="1" applyFill="1" applyBorder="1" applyAlignment="1">
      <alignment horizontal="center" vertical="center" wrapText="1"/>
    </xf>
    <xf numFmtId="0" fontId="23" fillId="4" borderId="75" xfId="0" applyFont="1" applyFill="1" applyBorder="1" applyAlignment="1">
      <alignment horizontal="center" vertical="center" wrapText="1"/>
    </xf>
    <xf numFmtId="0" fontId="23" fillId="4" borderId="71" xfId="0" applyFont="1" applyFill="1" applyBorder="1" applyAlignment="1">
      <alignment horizontal="center" vertical="center" wrapText="1"/>
    </xf>
    <xf numFmtId="0" fontId="23" fillId="4" borderId="72" xfId="0" applyFont="1" applyFill="1" applyBorder="1" applyAlignment="1">
      <alignment horizontal="center" vertical="center" wrapText="1"/>
    </xf>
    <xf numFmtId="0" fontId="23" fillId="4" borderId="73" xfId="0" applyFont="1" applyFill="1" applyBorder="1" applyAlignment="1">
      <alignment horizontal="center" vertical="center" wrapText="1"/>
    </xf>
    <xf numFmtId="0" fontId="22" fillId="9" borderId="56" xfId="0" applyFont="1" applyFill="1" applyBorder="1" applyAlignment="1">
      <alignment horizontal="left" vertical="center" wrapText="1"/>
    </xf>
    <xf numFmtId="0" fontId="22" fillId="9" borderId="30" xfId="0" applyFont="1" applyFill="1" applyBorder="1" applyAlignment="1">
      <alignment horizontal="left" vertical="center" wrapText="1"/>
    </xf>
    <xf numFmtId="0" fontId="22" fillId="9" borderId="67" xfId="0" applyFont="1" applyFill="1" applyBorder="1" applyAlignment="1">
      <alignment horizontal="left" vertical="center" wrapText="1"/>
    </xf>
    <xf numFmtId="0" fontId="21" fillId="7" borderId="29" xfId="0" applyFont="1" applyFill="1" applyBorder="1" applyAlignment="1">
      <alignment horizontal="center" vertical="center" wrapText="1"/>
    </xf>
    <xf numFmtId="0" fontId="22" fillId="9" borderId="1" xfId="0" applyFont="1" applyFill="1" applyBorder="1" applyAlignment="1">
      <alignment horizontal="left" vertical="center" wrapText="1"/>
    </xf>
    <xf numFmtId="0" fontId="22" fillId="9" borderId="2" xfId="0" applyFont="1" applyFill="1" applyBorder="1" applyAlignment="1">
      <alignment horizontal="left" vertical="center" wrapText="1"/>
    </xf>
    <xf numFmtId="0" fontId="22" fillId="9" borderId="20" xfId="0" applyFont="1" applyFill="1" applyBorder="1" applyAlignment="1">
      <alignment horizontal="left" vertical="center" wrapText="1"/>
    </xf>
    <xf numFmtId="0" fontId="22" fillId="10" borderId="1" xfId="0" applyFont="1" applyFill="1" applyBorder="1" applyAlignment="1">
      <alignment horizontal="left" vertical="center" wrapText="1"/>
    </xf>
    <xf numFmtId="0" fontId="22" fillId="10" borderId="2" xfId="0" applyFont="1" applyFill="1" applyBorder="1" applyAlignment="1">
      <alignment horizontal="left" vertical="center" wrapText="1"/>
    </xf>
    <xf numFmtId="0" fontId="22" fillId="10" borderId="20" xfId="0" applyFont="1" applyFill="1" applyBorder="1" applyAlignment="1">
      <alignment horizontal="left" vertical="center" wrapText="1"/>
    </xf>
    <xf numFmtId="0" fontId="22" fillId="10" borderId="56" xfId="0" applyFont="1" applyFill="1" applyBorder="1" applyAlignment="1">
      <alignment horizontal="left" vertical="center" wrapText="1"/>
    </xf>
    <xf numFmtId="0" fontId="22" fillId="10" borderId="30" xfId="0" applyFont="1" applyFill="1" applyBorder="1" applyAlignment="1">
      <alignment horizontal="left" vertical="center" wrapText="1"/>
    </xf>
    <xf numFmtId="0" fontId="22" fillId="10" borderId="67" xfId="0" applyFont="1" applyFill="1" applyBorder="1" applyAlignment="1">
      <alignment horizontal="left" vertical="center" wrapText="1"/>
    </xf>
    <xf numFmtId="0" fontId="31" fillId="0" borderId="0" xfId="3" applyFont="1" applyAlignment="1">
      <alignment horizontal="justify" vertical="top" wrapText="1" readingOrder="1"/>
    </xf>
    <xf numFmtId="0" fontId="32" fillId="0" borderId="0" xfId="0" applyFont="1" applyAlignment="1">
      <alignment horizontal="justify" vertical="top" readingOrder="1"/>
    </xf>
    <xf numFmtId="0" fontId="33" fillId="0" borderId="0" xfId="3" applyFont="1" applyAlignment="1">
      <alignment vertical="top" wrapText="1" readingOrder="1"/>
    </xf>
    <xf numFmtId="0" fontId="31" fillId="0" borderId="0" xfId="3" applyFont="1" applyAlignment="1">
      <alignment vertical="top" wrapText="1" readingOrder="1"/>
    </xf>
    <xf numFmtId="166" fontId="31" fillId="0" borderId="0" xfId="3" applyNumberFormat="1" applyFont="1" applyAlignment="1">
      <alignment horizontal="right" vertical="top" wrapText="1" readingOrder="1"/>
    </xf>
    <xf numFmtId="167" fontId="31" fillId="0" borderId="0" xfId="3" applyNumberFormat="1" applyFont="1" applyAlignment="1">
      <alignment horizontal="right" vertical="top" wrapText="1" readingOrder="1"/>
    </xf>
    <xf numFmtId="0" fontId="33" fillId="0" borderId="0" xfId="3" applyFont="1" applyAlignment="1">
      <alignment horizontal="center" vertical="top" wrapText="1" readingOrder="1"/>
    </xf>
    <xf numFmtId="168" fontId="33" fillId="0" borderId="48" xfId="3" applyNumberFormat="1" applyFont="1" applyBorder="1" applyAlignment="1">
      <alignment vertical="top" wrapText="1" readingOrder="1"/>
    </xf>
    <xf numFmtId="167" fontId="33" fillId="0" borderId="48" xfId="3" applyNumberFormat="1" applyFont="1" applyBorder="1" applyAlignment="1">
      <alignment vertical="top" wrapText="1" readingOrder="1"/>
    </xf>
    <xf numFmtId="0" fontId="5" fillId="2" borderId="18" xfId="0" applyFont="1" applyFill="1" applyBorder="1" applyAlignment="1">
      <alignment horizontal="left" vertical="top" wrapText="1"/>
    </xf>
    <xf numFmtId="0" fontId="5" fillId="2" borderId="3" xfId="0" applyFont="1" applyFill="1" applyBorder="1" applyAlignment="1">
      <alignment horizontal="left" vertical="top" wrapText="1"/>
    </xf>
    <xf numFmtId="0" fontId="32" fillId="0" borderId="9" xfId="0" applyFont="1" applyBorder="1" applyAlignment="1">
      <alignment vertical="top" wrapText="1"/>
    </xf>
    <xf numFmtId="0" fontId="32" fillId="0" borderId="12" xfId="0" applyFont="1" applyBorder="1" applyAlignment="1">
      <alignment vertical="top" wrapText="1"/>
    </xf>
    <xf numFmtId="0" fontId="5" fillId="2" borderId="99" xfId="0" applyFont="1" applyFill="1" applyBorder="1" applyAlignment="1">
      <alignment horizontal="left" vertical="top" wrapText="1"/>
    </xf>
    <xf numFmtId="0" fontId="5" fillId="2" borderId="35" xfId="0" applyFont="1" applyFill="1" applyBorder="1" applyAlignment="1">
      <alignment horizontal="left" vertical="top" wrapText="1"/>
    </xf>
    <xf numFmtId="0" fontId="32" fillId="0" borderId="35" xfId="0" applyFont="1" applyBorder="1" applyAlignment="1">
      <alignment vertical="top" wrapText="1"/>
    </xf>
    <xf numFmtId="0" fontId="32" fillId="0" borderId="0" xfId="0" applyFont="1" applyAlignment="1">
      <alignment horizontal="justify" vertical="top" wrapText="1"/>
    </xf>
    <xf numFmtId="49" fontId="5" fillId="2" borderId="3" xfId="0" applyNumberFormat="1" applyFont="1" applyFill="1" applyBorder="1" applyAlignment="1">
      <alignment horizontal="left" vertical="top" wrapText="1"/>
    </xf>
    <xf numFmtId="0" fontId="32" fillId="0" borderId="12" xfId="0" applyFont="1" applyBorder="1" applyAlignment="1">
      <alignment horizontal="justify" vertical="top" wrapText="1"/>
    </xf>
    <xf numFmtId="0" fontId="32" fillId="0" borderId="98" xfId="0" applyFont="1" applyBorder="1" applyAlignment="1">
      <alignment vertical="top" wrapText="1"/>
    </xf>
    <xf numFmtId="10" fontId="1" fillId="2" borderId="3" xfId="1" applyNumberFormat="1" applyFont="1" applyFill="1" applyBorder="1" applyAlignment="1">
      <alignment horizontal="center" vertical="top" wrapText="1"/>
    </xf>
    <xf numFmtId="4" fontId="5" fillId="2" borderId="100" xfId="0" applyNumberFormat="1" applyFont="1" applyFill="1" applyBorder="1" applyAlignment="1">
      <alignment vertical="top" wrapText="1"/>
    </xf>
    <xf numFmtId="0" fontId="32" fillId="0" borderId="12" xfId="0" applyFont="1" applyBorder="1" applyAlignment="1">
      <alignment horizontal="center" vertical="top" wrapText="1"/>
    </xf>
    <xf numFmtId="0" fontId="32" fillId="0" borderId="34" xfId="0" applyFont="1" applyBorder="1" applyAlignment="1">
      <alignment vertical="top" wrapText="1"/>
    </xf>
    <xf numFmtId="0" fontId="5" fillId="2" borderId="84" xfId="0" applyFont="1" applyFill="1" applyBorder="1" applyAlignment="1">
      <alignment horizontal="justify" vertical="top" wrapText="1"/>
    </xf>
    <xf numFmtId="4" fontId="4" fillId="0" borderId="42" xfId="2" applyNumberFormat="1" applyFont="1" applyBorder="1" applyAlignment="1">
      <alignment horizontal="left" vertical="center" wrapText="1"/>
    </xf>
    <xf numFmtId="4" fontId="4" fillId="0" borderId="42" xfId="0" applyNumberFormat="1" applyFont="1" applyBorder="1" applyAlignment="1">
      <alignment horizontal="justify" vertical="center" wrapText="1"/>
    </xf>
    <xf numFmtId="0" fontId="32" fillId="0" borderId="0" xfId="4" applyFont="1"/>
    <xf numFmtId="0" fontId="34" fillId="0" borderId="0" xfId="4" applyFont="1" applyAlignment="1">
      <alignment horizontal="center"/>
    </xf>
    <xf numFmtId="0" fontId="32" fillId="0" borderId="0" xfId="4" applyFont="1"/>
    <xf numFmtId="0" fontId="24" fillId="13" borderId="85" xfId="4" applyFont="1" applyFill="1" applyBorder="1" applyAlignment="1">
      <alignment horizontal="center" vertical="center" wrapText="1"/>
    </xf>
    <xf numFmtId="0" fontId="11" fillId="0" borderId="86" xfId="4" applyFont="1" applyBorder="1"/>
    <xf numFmtId="0" fontId="24" fillId="13" borderId="0" xfId="4" applyFont="1" applyFill="1" applyAlignment="1">
      <alignment horizontal="center" vertical="center" wrapText="1"/>
    </xf>
    <xf numFmtId="0" fontId="35" fillId="14" borderId="87" xfId="4" applyFont="1" applyFill="1" applyBorder="1" applyAlignment="1">
      <alignment horizontal="left" vertical="center" wrapText="1"/>
    </xf>
    <xf numFmtId="0" fontId="11" fillId="0" borderId="88" xfId="4" applyFont="1" applyBorder="1"/>
    <xf numFmtId="0" fontId="35" fillId="14" borderId="89" xfId="4" applyFont="1" applyFill="1" applyBorder="1" applyAlignment="1">
      <alignment horizontal="left" vertical="top" wrapText="1"/>
    </xf>
    <xf numFmtId="0" fontId="11" fillId="0" borderId="90" xfId="4" applyFont="1" applyBorder="1"/>
    <xf numFmtId="0" fontId="11" fillId="0" borderId="91" xfId="4" applyFont="1" applyBorder="1"/>
    <xf numFmtId="0" fontId="11" fillId="0" borderId="92" xfId="4" applyFont="1" applyBorder="1" applyAlignment="1">
      <alignment vertical="top"/>
    </xf>
    <xf numFmtId="0" fontId="35" fillId="15" borderId="87" xfId="4" applyFont="1" applyFill="1" applyBorder="1" applyAlignment="1">
      <alignment horizontal="left" vertical="center" wrapText="1"/>
    </xf>
    <xf numFmtId="0" fontId="35" fillId="15" borderId="93" xfId="4" applyFont="1" applyFill="1" applyBorder="1" applyAlignment="1">
      <alignment horizontal="left" vertical="center" wrapText="1"/>
    </xf>
    <xf numFmtId="0" fontId="11" fillId="0" borderId="92" xfId="4" applyFont="1" applyBorder="1"/>
    <xf numFmtId="0" fontId="35" fillId="14" borderId="85" xfId="4" applyFont="1" applyFill="1" applyBorder="1" applyAlignment="1">
      <alignment horizontal="left" vertical="center" wrapText="1"/>
    </xf>
    <xf numFmtId="0" fontId="35" fillId="14" borderId="0" xfId="4" applyFont="1" applyFill="1" applyAlignment="1">
      <alignment horizontal="left" vertical="center" wrapText="1"/>
    </xf>
    <xf numFmtId="0" fontId="35" fillId="15" borderId="89" xfId="4" applyFont="1" applyFill="1" applyBorder="1" applyAlignment="1">
      <alignment horizontal="left" vertical="center" wrapText="1"/>
    </xf>
    <xf numFmtId="0" fontId="11" fillId="0" borderId="94" xfId="4" applyFont="1" applyBorder="1"/>
    <xf numFmtId="0" fontId="11" fillId="0" borderId="95" xfId="4" applyFont="1" applyBorder="1"/>
    <xf numFmtId="0" fontId="11" fillId="0" borderId="89" xfId="4" applyFont="1" applyBorder="1"/>
    <xf numFmtId="0" fontId="35" fillId="14" borderId="93" xfId="4" applyFont="1" applyFill="1" applyBorder="1" applyAlignment="1">
      <alignment horizontal="left" vertical="center" wrapText="1"/>
    </xf>
    <xf numFmtId="0" fontId="35" fillId="14" borderId="93" xfId="4" applyFont="1" applyFill="1" applyBorder="1" applyAlignment="1">
      <alignment horizontal="left" vertical="center" wrapText="1"/>
    </xf>
    <xf numFmtId="0" fontId="35" fillId="15" borderId="0" xfId="4" applyFont="1" applyFill="1" applyAlignment="1">
      <alignment horizontal="left" vertical="center" wrapText="1"/>
    </xf>
    <xf numFmtId="0" fontId="35" fillId="14" borderId="90" xfId="4" applyFont="1" applyFill="1" applyBorder="1" applyAlignment="1">
      <alignment horizontal="left" vertical="center" wrapText="1"/>
    </xf>
    <xf numFmtId="49" fontId="35" fillId="14" borderId="0" xfId="4" applyNumberFormat="1" applyFont="1" applyFill="1" applyAlignment="1">
      <alignment horizontal="left" vertical="center" wrapText="1"/>
    </xf>
    <xf numFmtId="0" fontId="35" fillId="15" borderId="95" xfId="4" applyFont="1" applyFill="1" applyBorder="1" applyAlignment="1">
      <alignment horizontal="left" vertical="top" wrapText="1"/>
    </xf>
    <xf numFmtId="46" fontId="35" fillId="15" borderId="0" xfId="4" applyNumberFormat="1" applyFont="1" applyFill="1" applyAlignment="1">
      <alignment horizontal="left" vertical="top" wrapText="1"/>
    </xf>
    <xf numFmtId="0" fontId="35" fillId="15" borderId="85" xfId="4" applyFont="1" applyFill="1" applyBorder="1" applyAlignment="1">
      <alignment horizontal="left" vertical="center" wrapText="1"/>
    </xf>
    <xf numFmtId="0" fontId="35" fillId="15" borderId="91" xfId="4" applyFont="1" applyFill="1" applyBorder="1" applyAlignment="1">
      <alignment horizontal="left" vertical="center" wrapText="1"/>
    </xf>
    <xf numFmtId="0" fontId="35" fillId="14" borderId="95" xfId="4" applyFont="1" applyFill="1" applyBorder="1" applyAlignment="1">
      <alignment horizontal="left" vertical="center" wrapText="1"/>
    </xf>
    <xf numFmtId="0" fontId="35" fillId="14" borderId="91" xfId="4" applyFont="1" applyFill="1" applyBorder="1" applyAlignment="1">
      <alignment horizontal="left" vertical="center" wrapText="1"/>
    </xf>
    <xf numFmtId="0" fontId="35" fillId="15" borderId="95" xfId="4" applyFont="1" applyFill="1" applyBorder="1" applyAlignment="1">
      <alignment horizontal="left" vertical="center" wrapText="1"/>
    </xf>
    <xf numFmtId="0" fontId="35" fillId="15" borderId="90" xfId="4" applyFont="1" applyFill="1" applyBorder="1" applyAlignment="1">
      <alignment horizontal="left" vertical="center" wrapText="1"/>
    </xf>
    <xf numFmtId="0" fontId="11" fillId="0" borderId="96" xfId="4" applyFont="1" applyBorder="1"/>
    <xf numFmtId="9" fontId="4" fillId="0" borderId="42" xfId="0" applyNumberFormat="1" applyFont="1" applyBorder="1" applyAlignment="1">
      <alignment vertical="center" wrapText="1"/>
    </xf>
  </cellXfs>
  <cellStyles count="14">
    <cellStyle name="Millares [0]" xfId="2" builtinId="6"/>
    <cellStyle name="Millares 2" xfId="5" xr:uid="{00000000-0005-0000-0000-000001000000}"/>
    <cellStyle name="Millares 2 2" xfId="6" xr:uid="{00000000-0005-0000-0000-000002000000}"/>
    <cellStyle name="Millares 3" xfId="7" xr:uid="{00000000-0005-0000-0000-000003000000}"/>
    <cellStyle name="Millares 4" xfId="8" xr:uid="{00000000-0005-0000-0000-000004000000}"/>
    <cellStyle name="Normal" xfId="0" builtinId="0"/>
    <cellStyle name="Normal 2" xfId="3" xr:uid="{00000000-0005-0000-0000-000006000000}"/>
    <cellStyle name="Normal 2 2" xfId="4" xr:uid="{00000000-0005-0000-0000-000007000000}"/>
    <cellStyle name="Normal 2 2 2 2" xfId="9" xr:uid="{00000000-0005-0000-0000-000008000000}"/>
    <cellStyle name="Normal 3" xfId="10" xr:uid="{00000000-0005-0000-0000-000009000000}"/>
    <cellStyle name="Normal 3 2" xfId="11" xr:uid="{00000000-0005-0000-0000-00000A000000}"/>
    <cellStyle name="Normal 4" xfId="12" xr:uid="{00000000-0005-0000-0000-00000B000000}"/>
    <cellStyle name="Porcentaje" xfId="1" builtinId="5"/>
    <cellStyle name="Porcentual 2"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8</xdr:row>
      <xdr:rowOff>25400</xdr:rowOff>
    </xdr:from>
    <xdr:to>
      <xdr:col>4</xdr:col>
      <xdr:colOff>165100</xdr:colOff>
      <xdr:row>12</xdr:row>
      <xdr:rowOff>194360</xdr:rowOff>
    </xdr:to>
    <xdr:pic>
      <xdr:nvPicPr>
        <xdr:cNvPr id="3" name="2 Imagen" descr="La imagen puede contener: texto que dice &quot;* MUSEO NACIONAL DE COSTA RICA&quo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3900" y="1828800"/>
          <a:ext cx="1473200" cy="1388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447675</xdr:colOff>
      <xdr:row>0</xdr:row>
      <xdr:rowOff>0</xdr:rowOff>
    </xdr:from>
    <xdr:to>
      <xdr:col>5</xdr:col>
      <xdr:colOff>266700</xdr:colOff>
      <xdr:row>4</xdr:row>
      <xdr:rowOff>169619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0"/>
          <a:ext cx="2867025" cy="931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1289712</xdr:colOff>
      <xdr:row>0</xdr:row>
      <xdr:rowOff>125429</xdr:rowOff>
    </xdr:from>
    <xdr:to>
      <xdr:col>3</xdr:col>
      <xdr:colOff>268394</xdr:colOff>
      <xdr:row>0</xdr:row>
      <xdr:rowOff>732489</xdr:rowOff>
    </xdr:to>
    <xdr:pic>
      <xdr:nvPicPr>
        <xdr:cNvPr id="2" name="1 Imagen" descr="logo final Ministerio de HAcienda-0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0762" y="125429"/>
          <a:ext cx="1559957" cy="607060"/>
        </a:xfrm>
        <a:prstGeom prst="rect">
          <a:avLst/>
        </a:prstGeom>
        <a:noFill/>
        <a:ln>
          <a:noFill/>
        </a:ln>
      </xdr:spPr>
    </xdr:pic>
    <xdr:clientData/>
  </xdr:twoCellAnchor>
  <xdr:twoCellAnchor editAs="oneCell">
    <xdr:from>
      <xdr:col>0</xdr:col>
      <xdr:colOff>0</xdr:colOff>
      <xdr:row>0</xdr:row>
      <xdr:rowOff>83039</xdr:rowOff>
    </xdr:from>
    <xdr:to>
      <xdr:col>1</xdr:col>
      <xdr:colOff>1378370</xdr:colOff>
      <xdr:row>0</xdr:row>
      <xdr:rowOff>825500</xdr:rowOff>
    </xdr:to>
    <xdr:pic>
      <xdr:nvPicPr>
        <xdr:cNvPr id="4" name="Imagen 3" descr="https://documentos.mideplan.go.cr/share/proxy/alfresco-noauth/api/internal/shared/node/Fc2-zFMnTte9vISgHVzuzw/content/thumbnails/imgpreview?c=force&amp;lastModified=imgpreview%3A1614790131329">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4196" t="-1" b="-1740"/>
        <a:stretch/>
      </xdr:blipFill>
      <xdr:spPr bwMode="auto">
        <a:xfrm>
          <a:off x="0" y="83039"/>
          <a:ext cx="2159420" cy="74246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107155</xdr:colOff>
      <xdr:row>0</xdr:row>
      <xdr:rowOff>0</xdr:rowOff>
    </xdr:from>
    <xdr:to>
      <xdr:col>0</xdr:col>
      <xdr:colOff>2452008</xdr:colOff>
      <xdr:row>1</xdr:row>
      <xdr:rowOff>357187</xdr:rowOff>
    </xdr:to>
    <xdr:pic>
      <xdr:nvPicPr>
        <xdr:cNvPr id="2" name="Imagen 1" descr="https://documentos.mideplan.go.cr/share/proxy/alfresco-noauth/api/internal/shared/node/Fc2-zFMnTte9vISgHVzuzw/content/thumbnails/imgpreview?c=force&amp;lastModified=imgpreview%3A1614790131329">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7282" t="1" b="-3943"/>
        <a:stretch/>
      </xdr:blipFill>
      <xdr:spPr bwMode="auto">
        <a:xfrm>
          <a:off x="107155" y="0"/>
          <a:ext cx="2344853" cy="1381125"/>
        </a:xfrm>
        <a:prstGeom prst="rect">
          <a:avLst/>
        </a:prstGeom>
        <a:noFill/>
        <a:ln>
          <a:noFill/>
        </a:ln>
      </xdr:spPr>
    </xdr:pic>
    <xdr:clientData/>
  </xdr:twoCellAnchor>
  <xdr:twoCellAnchor editAs="oneCell">
    <xdr:from>
      <xdr:col>10</xdr:col>
      <xdr:colOff>315116</xdr:colOff>
      <xdr:row>0</xdr:row>
      <xdr:rowOff>301436</xdr:rowOff>
    </xdr:from>
    <xdr:to>
      <xdr:col>10</xdr:col>
      <xdr:colOff>2158961</xdr:colOff>
      <xdr:row>0</xdr:row>
      <xdr:rowOff>972722</xdr:rowOff>
    </xdr:to>
    <xdr:pic>
      <xdr:nvPicPr>
        <xdr:cNvPr id="3" name="Imagen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00272" y="301436"/>
          <a:ext cx="1843845" cy="671286"/>
        </a:xfrm>
        <a:prstGeom prst="rect">
          <a:avLst/>
        </a:prstGeom>
        <a:noFill/>
      </xdr:spPr>
    </xdr:pic>
    <xdr:clientData/>
  </xdr:twoCellAnchor>
  <xdr:twoCellAnchor editAs="oneCell">
    <xdr:from>
      <xdr:col>0</xdr:col>
      <xdr:colOff>107155</xdr:colOff>
      <xdr:row>0</xdr:row>
      <xdr:rowOff>0</xdr:rowOff>
    </xdr:from>
    <xdr:to>
      <xdr:col>0</xdr:col>
      <xdr:colOff>2452008</xdr:colOff>
      <xdr:row>1</xdr:row>
      <xdr:rowOff>357187</xdr:rowOff>
    </xdr:to>
    <xdr:pic>
      <xdr:nvPicPr>
        <xdr:cNvPr id="4" name="Imagen 3" descr="https://documentos.mideplan.go.cr/share/proxy/alfresco-noauth/api/internal/shared/node/Fc2-zFMnTte9vISgHVzuzw/content/thumbnails/imgpreview?c=force&amp;lastModified=imgpreview%3A1614790131329">
          <a:extLst>
            <a:ext uri="{FF2B5EF4-FFF2-40B4-BE49-F238E27FC236}">
              <a16:creationId xmlns:a16="http://schemas.microsoft.com/office/drawing/2014/main" id="{9C6CFC94-4ED5-40BB-98E6-72057FD1A64B}"/>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7282" t="1" b="-3943"/>
        <a:stretch/>
      </xdr:blipFill>
      <xdr:spPr bwMode="auto">
        <a:xfrm>
          <a:off x="107155" y="0"/>
          <a:ext cx="2344853" cy="1385887"/>
        </a:xfrm>
        <a:prstGeom prst="rect">
          <a:avLst/>
        </a:prstGeom>
        <a:noFill/>
        <a:ln>
          <a:noFill/>
        </a:ln>
      </xdr:spPr>
    </xdr:pic>
    <xdr:clientData/>
  </xdr:twoCellAnchor>
  <xdr:twoCellAnchor editAs="oneCell">
    <xdr:from>
      <xdr:col>10</xdr:col>
      <xdr:colOff>315116</xdr:colOff>
      <xdr:row>0</xdr:row>
      <xdr:rowOff>301436</xdr:rowOff>
    </xdr:from>
    <xdr:to>
      <xdr:col>10</xdr:col>
      <xdr:colOff>2158961</xdr:colOff>
      <xdr:row>0</xdr:row>
      <xdr:rowOff>972722</xdr:rowOff>
    </xdr:to>
    <xdr:pic>
      <xdr:nvPicPr>
        <xdr:cNvPr id="5" name="Imagen 4">
          <a:extLst>
            <a:ext uri="{FF2B5EF4-FFF2-40B4-BE49-F238E27FC236}">
              <a16:creationId xmlns:a16="http://schemas.microsoft.com/office/drawing/2014/main" id="{3E9ACF2B-285E-4CA1-9560-68CB7BFDD9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96036" y="301436"/>
          <a:ext cx="1843845" cy="671286"/>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G26"/>
  <sheetViews>
    <sheetView topLeftCell="A22" workbookViewId="0">
      <selection activeCell="A26" sqref="A26:G26"/>
    </sheetView>
  </sheetViews>
  <sheetFormatPr baseColWidth="10" defaultRowHeight="14.4" x14ac:dyDescent="0.3"/>
  <sheetData>
    <row r="6" spans="1:7" ht="25.8" x14ac:dyDescent="0.3">
      <c r="A6" s="74" t="s">
        <v>82</v>
      </c>
      <c r="B6" s="75" t="s">
        <v>82</v>
      </c>
      <c r="C6" s="75"/>
      <c r="D6" s="75"/>
      <c r="E6" s="75"/>
      <c r="F6" s="75"/>
      <c r="G6" s="75"/>
    </row>
    <row r="7" spans="1:7" ht="25.8" x14ac:dyDescent="0.3">
      <c r="A7" s="74" t="s">
        <v>83</v>
      </c>
      <c r="B7" s="75" t="s">
        <v>82</v>
      </c>
      <c r="C7" s="75"/>
      <c r="D7" s="75"/>
      <c r="E7" s="75"/>
      <c r="F7" s="75"/>
      <c r="G7" s="75"/>
    </row>
    <row r="11" spans="1:7" ht="31.8" x14ac:dyDescent="0.3">
      <c r="A11" s="73"/>
      <c r="B11" s="72"/>
      <c r="C11" s="72"/>
      <c r="D11" s="72"/>
      <c r="E11" s="72"/>
      <c r="F11" s="72"/>
      <c r="G11" s="72"/>
    </row>
    <row r="12" spans="1:7" ht="31.8" x14ac:dyDescent="0.3">
      <c r="A12" s="21"/>
    </row>
    <row r="13" spans="1:7" ht="31.8" x14ac:dyDescent="0.3">
      <c r="A13" s="21"/>
    </row>
    <row r="14" spans="1:7" ht="31.8" x14ac:dyDescent="0.3">
      <c r="A14" s="21"/>
    </row>
    <row r="15" spans="1:7" ht="31.8" x14ac:dyDescent="0.3">
      <c r="A15" s="21"/>
    </row>
    <row r="18" spans="1:7" x14ac:dyDescent="0.3">
      <c r="A18" s="72"/>
      <c r="B18" s="72"/>
      <c r="C18" s="72"/>
      <c r="D18" s="72"/>
      <c r="E18" s="72"/>
      <c r="F18" s="72"/>
      <c r="G18" s="72"/>
    </row>
    <row r="19" spans="1:7" ht="92.1" customHeight="1" x14ac:dyDescent="0.3">
      <c r="A19" s="73" t="s">
        <v>121</v>
      </c>
      <c r="B19" s="72"/>
      <c r="C19" s="72"/>
      <c r="D19" s="72"/>
      <c r="E19" s="72"/>
      <c r="F19" s="72"/>
      <c r="G19" s="72"/>
    </row>
    <row r="20" spans="1:7" ht="33" customHeight="1" x14ac:dyDescent="0.3"/>
    <row r="21" spans="1:7" x14ac:dyDescent="0.3">
      <c r="A21" s="22"/>
    </row>
    <row r="22" spans="1:7" ht="31.8" x14ac:dyDescent="0.3">
      <c r="A22" s="73"/>
      <c r="B22" s="72"/>
      <c r="C22" s="72"/>
      <c r="D22" s="72"/>
      <c r="E22" s="72"/>
      <c r="F22" s="72"/>
      <c r="G22" s="72"/>
    </row>
    <row r="26" spans="1:7" ht="37.35" customHeight="1" x14ac:dyDescent="0.3">
      <c r="A26" s="71" t="s">
        <v>194</v>
      </c>
      <c r="B26" s="72"/>
      <c r="C26" s="72"/>
      <c r="D26" s="72"/>
      <c r="E26" s="72"/>
      <c r="F26" s="72"/>
      <c r="G26" s="72"/>
    </row>
  </sheetData>
  <mergeCells count="7">
    <mergeCell ref="A26:G26"/>
    <mergeCell ref="A22:G22"/>
    <mergeCell ref="A6:G6"/>
    <mergeCell ref="A7:G7"/>
    <mergeCell ref="A11:G11"/>
    <mergeCell ref="A18:G18"/>
    <mergeCell ref="A19:G1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K408"/>
  <sheetViews>
    <sheetView showGridLines="0" topLeftCell="A12" zoomScale="80" zoomScaleNormal="80" zoomScaleSheetLayoutView="70" zoomScalePageLayoutView="80" workbookViewId="0">
      <selection activeCell="B13" sqref="B13"/>
    </sheetView>
  </sheetViews>
  <sheetFormatPr baseColWidth="10" defaultColWidth="11.44140625" defaultRowHeight="14.4" x14ac:dyDescent="0.3"/>
  <cols>
    <col min="1" max="1" width="43.109375" customWidth="1"/>
    <col min="2" max="2" width="24.5546875" customWidth="1"/>
    <col min="3" max="3" width="21.44140625" customWidth="1"/>
    <col min="4" max="4" width="32.5546875" customWidth="1"/>
    <col min="5" max="5" width="18.109375" customWidth="1"/>
    <col min="6" max="6" width="18.44140625" customWidth="1"/>
    <col min="7" max="7" width="14.44140625" customWidth="1"/>
    <col min="8" max="8" width="13.44140625" customWidth="1"/>
    <col min="9" max="9" width="14.44140625" customWidth="1"/>
    <col min="10" max="10" width="18" customWidth="1"/>
    <col min="11" max="11" width="33.44140625" customWidth="1"/>
  </cols>
  <sheetData>
    <row r="1" spans="1:11" s="34" customFormat="1" ht="81.599999999999994" customHeight="1" x14ac:dyDescent="0.3"/>
    <row r="2" spans="1:11" s="34" customFormat="1" ht="82.5" customHeight="1" thickBot="1" x14ac:dyDescent="0.35">
      <c r="A2" s="213" t="s">
        <v>107</v>
      </c>
      <c r="B2" s="213"/>
      <c r="C2" s="213"/>
      <c r="D2" s="213"/>
      <c r="E2" s="213"/>
      <c r="F2" s="213"/>
      <c r="G2" s="213"/>
      <c r="H2" s="213"/>
      <c r="I2" s="213"/>
      <c r="J2" s="213"/>
      <c r="K2" s="213"/>
    </row>
    <row r="3" spans="1:11" s="34" customFormat="1" ht="30" customHeight="1" thickBot="1" x14ac:dyDescent="0.35">
      <c r="A3" s="214" t="s">
        <v>115</v>
      </c>
      <c r="B3" s="215"/>
      <c r="C3" s="215"/>
      <c r="D3" s="215"/>
      <c r="E3" s="215"/>
      <c r="F3" s="215"/>
      <c r="G3" s="215"/>
      <c r="H3" s="215"/>
      <c r="I3" s="215"/>
      <c r="J3" s="215"/>
      <c r="K3" s="216"/>
    </row>
    <row r="4" spans="1:11" s="34" customFormat="1" ht="30" customHeight="1" thickBot="1" x14ac:dyDescent="0.35">
      <c r="A4" s="217" t="s">
        <v>140</v>
      </c>
      <c r="B4" s="218"/>
      <c r="C4" s="218"/>
      <c r="D4" s="218"/>
      <c r="E4" s="218"/>
      <c r="F4" s="218"/>
      <c r="G4" s="218"/>
      <c r="H4" s="218"/>
      <c r="I4" s="218"/>
      <c r="J4" s="218"/>
      <c r="K4" s="219"/>
    </row>
    <row r="5" spans="1:11" s="34" customFormat="1" ht="30" customHeight="1" thickBot="1" x14ac:dyDescent="0.35">
      <c r="A5" s="214" t="s">
        <v>147</v>
      </c>
      <c r="B5" s="215"/>
      <c r="C5" s="215"/>
      <c r="D5" s="215"/>
      <c r="E5" s="215"/>
      <c r="F5" s="215"/>
      <c r="G5" s="215"/>
      <c r="H5" s="215"/>
      <c r="I5" s="215"/>
      <c r="J5" s="215"/>
      <c r="K5" s="216"/>
    </row>
    <row r="6" spans="1:11" s="34" customFormat="1" ht="30" customHeight="1" thickBot="1" x14ac:dyDescent="0.35">
      <c r="A6" s="220" t="s">
        <v>148</v>
      </c>
      <c r="B6" s="221"/>
      <c r="C6" s="221"/>
      <c r="D6" s="221"/>
      <c r="E6" s="221"/>
      <c r="F6" s="221"/>
      <c r="G6" s="221"/>
      <c r="H6" s="221"/>
      <c r="I6" s="221"/>
      <c r="J6" s="221"/>
      <c r="K6" s="222"/>
    </row>
    <row r="7" spans="1:11" s="34" customFormat="1" ht="22.35" customHeight="1" thickBot="1" x14ac:dyDescent="0.35">
      <c r="A7" s="210"/>
      <c r="B7" s="211"/>
      <c r="C7" s="211"/>
      <c r="D7" s="211"/>
      <c r="E7" s="211"/>
      <c r="F7" s="211"/>
      <c r="G7" s="211"/>
      <c r="H7" s="211"/>
      <c r="I7" s="211"/>
      <c r="J7" s="212"/>
      <c r="K7" s="35"/>
    </row>
    <row r="8" spans="1:11" s="34" customFormat="1" ht="44.1" customHeight="1" thickBot="1" x14ac:dyDescent="0.35">
      <c r="A8" s="203" t="s">
        <v>108</v>
      </c>
      <c r="B8" s="205" t="s">
        <v>50</v>
      </c>
      <c r="C8" s="205" t="s">
        <v>109</v>
      </c>
      <c r="D8" s="205" t="s">
        <v>110</v>
      </c>
      <c r="E8" s="207" t="s">
        <v>127</v>
      </c>
      <c r="F8" s="208"/>
      <c r="G8" s="207" t="s">
        <v>128</v>
      </c>
      <c r="H8" s="209"/>
      <c r="I8" s="209"/>
      <c r="J8" s="208"/>
      <c r="K8" s="201" t="s">
        <v>51</v>
      </c>
    </row>
    <row r="9" spans="1:11" s="34" customFormat="1" ht="54" customHeight="1" thickBot="1" x14ac:dyDescent="0.35">
      <c r="A9" s="204"/>
      <c r="B9" s="206"/>
      <c r="C9" s="206"/>
      <c r="D9" s="206"/>
      <c r="E9" s="50" t="s">
        <v>97</v>
      </c>
      <c r="F9" s="50" t="s">
        <v>96</v>
      </c>
      <c r="G9" s="50" t="s">
        <v>111</v>
      </c>
      <c r="H9" s="50" t="s">
        <v>112</v>
      </c>
      <c r="I9" s="50" t="s">
        <v>113</v>
      </c>
      <c r="J9" s="50" t="s">
        <v>114</v>
      </c>
      <c r="K9" s="202"/>
    </row>
    <row r="10" spans="1:11" s="34" customFormat="1" ht="114" customHeight="1" x14ac:dyDescent="0.3">
      <c r="A10" s="25" t="s">
        <v>93</v>
      </c>
      <c r="B10" s="25" t="s">
        <v>130</v>
      </c>
      <c r="C10" s="26">
        <v>0.91</v>
      </c>
      <c r="D10" s="25" t="s">
        <v>95</v>
      </c>
      <c r="E10" s="27">
        <f>3636.353-236.87</f>
        <v>3399.4830000000002</v>
      </c>
      <c r="F10" s="27">
        <v>3399.47</v>
      </c>
      <c r="G10" s="28">
        <v>0</v>
      </c>
      <c r="H10" s="28">
        <v>0</v>
      </c>
      <c r="I10" s="28">
        <v>0</v>
      </c>
      <c r="J10" s="33">
        <v>0</v>
      </c>
      <c r="K10" s="25" t="s">
        <v>52</v>
      </c>
    </row>
    <row r="11" spans="1:11" s="34" customFormat="1" ht="110.25" customHeight="1" x14ac:dyDescent="0.3">
      <c r="A11" s="25" t="s">
        <v>94</v>
      </c>
      <c r="B11" s="25" t="s">
        <v>132</v>
      </c>
      <c r="C11" s="26">
        <v>1</v>
      </c>
      <c r="D11" s="25" t="s">
        <v>95</v>
      </c>
      <c r="E11" s="27">
        <f>557.23</f>
        <v>557.23</v>
      </c>
      <c r="F11" s="27">
        <v>557.23</v>
      </c>
      <c r="G11" s="28">
        <v>0</v>
      </c>
      <c r="H11" s="28">
        <v>0</v>
      </c>
      <c r="I11" s="28">
        <v>0</v>
      </c>
      <c r="J11" s="33">
        <v>0</v>
      </c>
      <c r="K11" s="25" t="s">
        <v>52</v>
      </c>
    </row>
    <row r="12" spans="1:11" s="34" customFormat="1" ht="81.75" customHeight="1" x14ac:dyDescent="0.3">
      <c r="A12" s="25" t="s">
        <v>106</v>
      </c>
      <c r="B12" s="25" t="s">
        <v>129</v>
      </c>
      <c r="C12" s="26">
        <v>0.1</v>
      </c>
      <c r="D12" s="25" t="s">
        <v>95</v>
      </c>
      <c r="E12" s="27">
        <v>67.52</v>
      </c>
      <c r="F12" s="27">
        <v>67.52</v>
      </c>
      <c r="G12" s="28">
        <v>0</v>
      </c>
      <c r="H12" s="28">
        <v>0</v>
      </c>
      <c r="I12" s="28">
        <v>0</v>
      </c>
      <c r="J12" s="27">
        <v>59.06</v>
      </c>
      <c r="K12" s="25" t="s">
        <v>116</v>
      </c>
    </row>
    <row r="13" spans="1:11" s="34" customFormat="1" ht="87" customHeight="1" x14ac:dyDescent="0.3">
      <c r="A13" s="25" t="s">
        <v>131</v>
      </c>
      <c r="B13" s="25" t="s">
        <v>129</v>
      </c>
      <c r="C13" s="26">
        <v>0.2</v>
      </c>
      <c r="D13" s="25" t="s">
        <v>95</v>
      </c>
      <c r="E13" s="27">
        <v>23.82</v>
      </c>
      <c r="F13" s="27">
        <v>23.82</v>
      </c>
      <c r="G13" s="28">
        <v>0</v>
      </c>
      <c r="H13" s="28">
        <v>0</v>
      </c>
      <c r="I13" s="28">
        <v>0</v>
      </c>
      <c r="J13" s="27">
        <v>30</v>
      </c>
      <c r="K13" s="25" t="s">
        <v>133</v>
      </c>
    </row>
    <row r="14" spans="1:11" s="34" customFormat="1" ht="82.8" x14ac:dyDescent="0.3">
      <c r="A14" s="25" t="s">
        <v>191</v>
      </c>
      <c r="B14" s="25" t="s">
        <v>192</v>
      </c>
      <c r="C14" s="26">
        <v>0</v>
      </c>
      <c r="D14" s="25" t="s">
        <v>95</v>
      </c>
      <c r="E14" s="27">
        <v>0</v>
      </c>
      <c r="F14" s="27">
        <v>0</v>
      </c>
      <c r="G14" s="27">
        <v>0</v>
      </c>
      <c r="H14" s="27">
        <v>0</v>
      </c>
      <c r="I14" s="27">
        <v>0</v>
      </c>
      <c r="J14" s="27">
        <v>15.4</v>
      </c>
      <c r="K14" s="25" t="s">
        <v>52</v>
      </c>
    </row>
    <row r="15" spans="1:11" s="34" customFormat="1" x14ac:dyDescent="0.3"/>
    <row r="16" spans="1:11" s="34" customFormat="1" x14ac:dyDescent="0.3"/>
    <row r="17" s="34" customFormat="1" x14ac:dyDescent="0.3"/>
    <row r="18" s="34" customFormat="1" x14ac:dyDescent="0.3"/>
    <row r="19" s="34" customFormat="1" x14ac:dyDescent="0.3"/>
    <row r="20" s="34" customFormat="1" x14ac:dyDescent="0.3"/>
    <row r="21" s="34" customFormat="1" x14ac:dyDescent="0.3"/>
    <row r="22" s="34" customFormat="1" x14ac:dyDescent="0.3"/>
    <row r="23" s="34" customFormat="1" x14ac:dyDescent="0.3"/>
    <row r="24" s="34" customFormat="1" x14ac:dyDescent="0.3"/>
    <row r="25" s="34" customFormat="1" x14ac:dyDescent="0.3"/>
    <row r="26" s="34" customFormat="1" x14ac:dyDescent="0.3"/>
    <row r="27" s="34" customFormat="1" x14ac:dyDescent="0.3"/>
    <row r="28" s="34" customFormat="1" x14ac:dyDescent="0.3"/>
    <row r="29" s="34" customFormat="1" x14ac:dyDescent="0.3"/>
    <row r="30" s="34" customFormat="1" x14ac:dyDescent="0.3"/>
    <row r="31" s="34" customFormat="1" x14ac:dyDescent="0.3"/>
    <row r="32" s="34" customFormat="1" x14ac:dyDescent="0.3"/>
    <row r="33" s="34" customFormat="1" x14ac:dyDescent="0.3"/>
    <row r="34" s="34" customFormat="1" x14ac:dyDescent="0.3"/>
    <row r="35" s="34" customFormat="1" x14ac:dyDescent="0.3"/>
    <row r="36" s="34" customFormat="1" x14ac:dyDescent="0.3"/>
    <row r="37" s="34" customFormat="1" x14ac:dyDescent="0.3"/>
    <row r="38" s="34" customFormat="1" x14ac:dyDescent="0.3"/>
    <row r="39" s="34" customFormat="1" x14ac:dyDescent="0.3"/>
    <row r="40" s="34" customFormat="1" x14ac:dyDescent="0.3"/>
    <row r="41" s="34" customFormat="1" x14ac:dyDescent="0.3"/>
    <row r="42" s="34" customFormat="1" x14ac:dyDescent="0.3"/>
    <row r="43" s="34" customFormat="1" x14ac:dyDescent="0.3"/>
    <row r="44" s="34" customFormat="1" x14ac:dyDescent="0.3"/>
    <row r="45" s="34" customFormat="1" x14ac:dyDescent="0.3"/>
    <row r="46" s="34" customFormat="1" x14ac:dyDescent="0.3"/>
    <row r="47" s="34" customFormat="1" x14ac:dyDescent="0.3"/>
    <row r="48" s="34" customFormat="1" x14ac:dyDescent="0.3"/>
    <row r="49" s="34" customFormat="1" x14ac:dyDescent="0.3"/>
    <row r="50" s="34" customFormat="1" x14ac:dyDescent="0.3"/>
    <row r="51" s="34" customFormat="1" x14ac:dyDescent="0.3"/>
    <row r="52" s="34" customFormat="1" x14ac:dyDescent="0.3"/>
    <row r="53" s="34" customFormat="1" x14ac:dyDescent="0.3"/>
    <row r="54" s="34" customFormat="1" x14ac:dyDescent="0.3"/>
    <row r="55" s="34" customFormat="1" x14ac:dyDescent="0.3"/>
    <row r="56" s="34" customFormat="1" x14ac:dyDescent="0.3"/>
    <row r="57" s="34" customFormat="1" x14ac:dyDescent="0.3"/>
    <row r="58" s="34" customFormat="1" x14ac:dyDescent="0.3"/>
    <row r="59" s="34" customFormat="1" x14ac:dyDescent="0.3"/>
    <row r="60" s="34" customFormat="1" x14ac:dyDescent="0.3"/>
    <row r="61" s="34" customFormat="1" x14ac:dyDescent="0.3"/>
    <row r="62" s="34" customFormat="1" x14ac:dyDescent="0.3"/>
    <row r="63" s="34" customFormat="1" x14ac:dyDescent="0.3"/>
    <row r="64" s="34" customFormat="1" x14ac:dyDescent="0.3"/>
    <row r="65" s="34" customFormat="1" x14ac:dyDescent="0.3"/>
    <row r="66" s="34" customFormat="1" x14ac:dyDescent="0.3"/>
    <row r="67" s="34" customFormat="1" x14ac:dyDescent="0.3"/>
    <row r="68" s="34" customFormat="1" x14ac:dyDescent="0.3"/>
    <row r="69" s="34" customFormat="1" x14ac:dyDescent="0.3"/>
    <row r="70" s="34" customFormat="1" x14ac:dyDescent="0.3"/>
    <row r="71" s="34" customFormat="1" x14ac:dyDescent="0.3"/>
    <row r="72" s="34" customFormat="1" x14ac:dyDescent="0.3"/>
    <row r="73" s="34" customFormat="1" x14ac:dyDescent="0.3"/>
    <row r="74" s="34" customFormat="1" x14ac:dyDescent="0.3"/>
    <row r="75" s="34" customFormat="1" x14ac:dyDescent="0.3"/>
    <row r="76" s="34" customFormat="1" x14ac:dyDescent="0.3"/>
    <row r="77" s="34" customFormat="1" x14ac:dyDescent="0.3"/>
    <row r="78" s="34" customFormat="1" x14ac:dyDescent="0.3"/>
    <row r="79" s="34" customFormat="1" x14ac:dyDescent="0.3"/>
    <row r="80" s="34" customFormat="1" x14ac:dyDescent="0.3"/>
    <row r="81" s="34" customFormat="1" x14ac:dyDescent="0.3"/>
    <row r="82" s="34" customFormat="1" x14ac:dyDescent="0.3"/>
    <row r="83" s="34" customFormat="1" x14ac:dyDescent="0.3"/>
    <row r="84" s="34" customFormat="1" x14ac:dyDescent="0.3"/>
    <row r="85" s="34" customFormat="1" x14ac:dyDescent="0.3"/>
    <row r="86" s="34" customFormat="1" x14ac:dyDescent="0.3"/>
    <row r="87" s="34" customFormat="1" x14ac:dyDescent="0.3"/>
    <row r="88" s="34" customFormat="1" x14ac:dyDescent="0.3"/>
    <row r="89" s="34" customFormat="1" x14ac:dyDescent="0.3"/>
    <row r="90" s="34" customFormat="1" x14ac:dyDescent="0.3"/>
    <row r="91" s="34" customFormat="1" x14ac:dyDescent="0.3"/>
    <row r="92" s="34" customFormat="1" x14ac:dyDescent="0.3"/>
    <row r="93" s="34" customFormat="1" x14ac:dyDescent="0.3"/>
    <row r="94" s="34" customFormat="1" x14ac:dyDescent="0.3"/>
    <row r="95" s="34" customFormat="1" x14ac:dyDescent="0.3"/>
    <row r="96" s="34" customFormat="1" x14ac:dyDescent="0.3"/>
    <row r="97" s="34" customFormat="1" x14ac:dyDescent="0.3"/>
    <row r="98" s="34" customFormat="1" x14ac:dyDescent="0.3"/>
    <row r="99" s="34" customFormat="1" x14ac:dyDescent="0.3"/>
    <row r="100" s="34" customFormat="1" x14ac:dyDescent="0.3"/>
    <row r="101" s="34" customFormat="1" x14ac:dyDescent="0.3"/>
    <row r="102" s="34" customFormat="1" x14ac:dyDescent="0.3"/>
    <row r="103" s="34" customFormat="1" x14ac:dyDescent="0.3"/>
    <row r="104" s="34" customFormat="1" x14ac:dyDescent="0.3"/>
    <row r="105" s="34" customFormat="1" x14ac:dyDescent="0.3"/>
    <row r="106" s="34" customFormat="1" x14ac:dyDescent="0.3"/>
    <row r="107" s="34" customFormat="1" x14ac:dyDescent="0.3"/>
    <row r="108" s="34" customFormat="1" x14ac:dyDescent="0.3"/>
    <row r="109" s="34" customFormat="1" x14ac:dyDescent="0.3"/>
    <row r="110" s="34" customFormat="1" x14ac:dyDescent="0.3"/>
    <row r="111" s="34" customFormat="1" x14ac:dyDescent="0.3"/>
    <row r="112" s="34" customFormat="1" x14ac:dyDescent="0.3"/>
    <row r="113" s="34" customFormat="1" x14ac:dyDescent="0.3"/>
    <row r="114" s="34" customFormat="1" x14ac:dyDescent="0.3"/>
    <row r="115" s="34" customFormat="1" x14ac:dyDescent="0.3"/>
    <row r="116" s="34" customFormat="1" x14ac:dyDescent="0.3"/>
    <row r="117" s="34" customFormat="1" x14ac:dyDescent="0.3"/>
    <row r="118" s="34" customFormat="1" x14ac:dyDescent="0.3"/>
    <row r="119" s="34" customFormat="1" x14ac:dyDescent="0.3"/>
    <row r="120" s="34" customFormat="1" x14ac:dyDescent="0.3"/>
    <row r="121" s="34" customFormat="1" x14ac:dyDescent="0.3"/>
    <row r="122" s="34" customFormat="1" x14ac:dyDescent="0.3"/>
    <row r="123" s="34" customFormat="1" x14ac:dyDescent="0.3"/>
    <row r="124" s="34" customFormat="1" x14ac:dyDescent="0.3"/>
    <row r="125" s="34" customFormat="1" x14ac:dyDescent="0.3"/>
    <row r="126" s="34" customFormat="1" x14ac:dyDescent="0.3"/>
    <row r="127" s="34" customFormat="1" x14ac:dyDescent="0.3"/>
    <row r="128" s="34" customFormat="1" x14ac:dyDescent="0.3"/>
    <row r="129" s="34" customFormat="1" x14ac:dyDescent="0.3"/>
    <row r="130" s="34" customFormat="1" x14ac:dyDescent="0.3"/>
    <row r="131" s="34" customFormat="1" x14ac:dyDescent="0.3"/>
    <row r="132" s="34" customFormat="1" x14ac:dyDescent="0.3"/>
    <row r="133" s="34" customFormat="1" x14ac:dyDescent="0.3"/>
    <row r="134" s="34" customFormat="1" x14ac:dyDescent="0.3"/>
    <row r="135" s="34" customFormat="1" x14ac:dyDescent="0.3"/>
    <row r="136" s="34" customFormat="1" x14ac:dyDescent="0.3"/>
    <row r="137" s="34" customFormat="1" x14ac:dyDescent="0.3"/>
    <row r="138" s="34" customFormat="1" x14ac:dyDescent="0.3"/>
    <row r="139" s="34" customFormat="1" x14ac:dyDescent="0.3"/>
    <row r="140" s="34" customFormat="1" x14ac:dyDescent="0.3"/>
    <row r="141" s="34" customFormat="1" x14ac:dyDescent="0.3"/>
    <row r="142" s="34" customFormat="1" x14ac:dyDescent="0.3"/>
    <row r="143" s="34" customFormat="1" x14ac:dyDescent="0.3"/>
    <row r="144" s="34" customFormat="1" x14ac:dyDescent="0.3"/>
    <row r="145" s="34" customFormat="1" x14ac:dyDescent="0.3"/>
    <row r="146" s="34" customFormat="1" x14ac:dyDescent="0.3"/>
    <row r="147" s="34" customFormat="1" x14ac:dyDescent="0.3"/>
    <row r="148" s="34" customFormat="1" x14ac:dyDescent="0.3"/>
    <row r="149" s="34" customFormat="1" x14ac:dyDescent="0.3"/>
    <row r="150" s="34" customFormat="1" x14ac:dyDescent="0.3"/>
    <row r="151" s="34" customFormat="1" x14ac:dyDescent="0.3"/>
    <row r="152" s="34" customFormat="1" x14ac:dyDescent="0.3"/>
    <row r="153" s="34" customFormat="1" x14ac:dyDescent="0.3"/>
    <row r="154" s="34" customFormat="1" x14ac:dyDescent="0.3"/>
    <row r="155" s="34" customFormat="1" x14ac:dyDescent="0.3"/>
    <row r="156" s="34" customFormat="1" x14ac:dyDescent="0.3"/>
    <row r="157" s="34" customFormat="1" x14ac:dyDescent="0.3"/>
    <row r="158" s="34" customFormat="1" x14ac:dyDescent="0.3"/>
    <row r="159" s="34" customFormat="1" x14ac:dyDescent="0.3"/>
    <row r="160" s="34" customFormat="1" x14ac:dyDescent="0.3"/>
    <row r="161" s="34" customFormat="1" x14ac:dyDescent="0.3"/>
    <row r="162" s="34" customFormat="1" x14ac:dyDescent="0.3"/>
    <row r="163" s="34" customFormat="1" x14ac:dyDescent="0.3"/>
    <row r="164" s="34" customFormat="1" x14ac:dyDescent="0.3"/>
    <row r="165" s="34" customFormat="1" x14ac:dyDescent="0.3"/>
    <row r="166" s="34" customFormat="1" x14ac:dyDescent="0.3"/>
    <row r="167" s="34" customFormat="1" x14ac:dyDescent="0.3"/>
    <row r="168" s="34" customFormat="1" x14ac:dyDescent="0.3"/>
    <row r="169" s="34" customFormat="1" x14ac:dyDescent="0.3"/>
    <row r="170" s="34" customFormat="1" x14ac:dyDescent="0.3"/>
    <row r="171" s="34" customFormat="1" x14ac:dyDescent="0.3"/>
    <row r="172" s="34" customFormat="1" x14ac:dyDescent="0.3"/>
    <row r="173" s="34" customFormat="1" x14ac:dyDescent="0.3"/>
    <row r="174" s="34" customFormat="1" x14ac:dyDescent="0.3"/>
    <row r="175" s="34" customFormat="1" x14ac:dyDescent="0.3"/>
    <row r="176" s="34" customFormat="1" x14ac:dyDescent="0.3"/>
    <row r="177" s="34" customFormat="1" x14ac:dyDescent="0.3"/>
    <row r="178" s="34" customFormat="1" x14ac:dyDescent="0.3"/>
    <row r="179" s="34" customFormat="1" x14ac:dyDescent="0.3"/>
    <row r="180" s="34" customFormat="1" x14ac:dyDescent="0.3"/>
    <row r="181" s="34" customFormat="1" x14ac:dyDescent="0.3"/>
    <row r="182" s="34" customFormat="1" x14ac:dyDescent="0.3"/>
    <row r="183" s="34" customFormat="1" x14ac:dyDescent="0.3"/>
    <row r="184" s="34" customFormat="1" x14ac:dyDescent="0.3"/>
    <row r="185" s="34" customFormat="1" x14ac:dyDescent="0.3"/>
    <row r="186" s="34" customFormat="1" x14ac:dyDescent="0.3"/>
    <row r="187" s="34" customFormat="1" x14ac:dyDescent="0.3"/>
    <row r="188" s="34" customFormat="1" x14ac:dyDescent="0.3"/>
    <row r="189" s="34" customFormat="1" x14ac:dyDescent="0.3"/>
    <row r="190" s="34" customFormat="1" x14ac:dyDescent="0.3"/>
    <row r="191" s="34" customFormat="1" x14ac:dyDescent="0.3"/>
    <row r="192" s="34" customFormat="1" x14ac:dyDescent="0.3"/>
    <row r="193" s="34" customFormat="1" x14ac:dyDescent="0.3"/>
    <row r="194" s="34" customFormat="1" x14ac:dyDescent="0.3"/>
    <row r="195" s="34" customFormat="1" x14ac:dyDescent="0.3"/>
    <row r="196" s="34" customFormat="1" x14ac:dyDescent="0.3"/>
    <row r="197" s="34" customFormat="1" x14ac:dyDescent="0.3"/>
    <row r="198" s="34" customFormat="1" x14ac:dyDescent="0.3"/>
    <row r="199" s="34" customFormat="1" x14ac:dyDescent="0.3"/>
    <row r="200" s="34" customFormat="1" x14ac:dyDescent="0.3"/>
    <row r="201" s="34" customFormat="1" x14ac:dyDescent="0.3"/>
    <row r="202" s="34" customFormat="1" x14ac:dyDescent="0.3"/>
    <row r="203" s="34" customFormat="1" x14ac:dyDescent="0.3"/>
    <row r="204" s="34" customFormat="1" x14ac:dyDescent="0.3"/>
    <row r="205" s="34" customFormat="1" x14ac:dyDescent="0.3"/>
    <row r="206" s="34" customFormat="1" x14ac:dyDescent="0.3"/>
    <row r="207" s="34" customFormat="1" x14ac:dyDescent="0.3"/>
    <row r="208" s="34" customFormat="1" x14ac:dyDescent="0.3"/>
    <row r="209" s="34" customFormat="1" x14ac:dyDescent="0.3"/>
    <row r="210" s="34" customFormat="1" x14ac:dyDescent="0.3"/>
    <row r="211" s="34" customFormat="1" x14ac:dyDescent="0.3"/>
    <row r="212" s="34" customFormat="1" x14ac:dyDescent="0.3"/>
    <row r="213" s="34" customFormat="1" x14ac:dyDescent="0.3"/>
    <row r="214" s="34" customFormat="1" x14ac:dyDescent="0.3"/>
    <row r="215" s="34" customFormat="1" x14ac:dyDescent="0.3"/>
    <row r="216" s="34" customFormat="1" x14ac:dyDescent="0.3"/>
    <row r="217" s="34" customFormat="1" x14ac:dyDescent="0.3"/>
    <row r="218" s="34" customFormat="1" x14ac:dyDescent="0.3"/>
    <row r="219" s="34" customFormat="1" x14ac:dyDescent="0.3"/>
    <row r="220" s="34" customFormat="1" x14ac:dyDescent="0.3"/>
    <row r="221" s="34" customFormat="1" x14ac:dyDescent="0.3"/>
    <row r="222" s="34" customFormat="1" x14ac:dyDescent="0.3"/>
    <row r="223" s="34" customFormat="1" x14ac:dyDescent="0.3"/>
    <row r="224" s="34" customFormat="1" x14ac:dyDescent="0.3"/>
    <row r="225" s="34" customFormat="1" x14ac:dyDescent="0.3"/>
    <row r="226" s="34" customFormat="1" x14ac:dyDescent="0.3"/>
    <row r="227" s="34" customFormat="1" x14ac:dyDescent="0.3"/>
    <row r="228" s="34" customFormat="1" x14ac:dyDescent="0.3"/>
    <row r="229" s="34" customFormat="1" x14ac:dyDescent="0.3"/>
    <row r="230" s="34" customFormat="1" x14ac:dyDescent="0.3"/>
    <row r="231" s="34" customFormat="1" x14ac:dyDescent="0.3"/>
    <row r="232" s="34" customFormat="1" x14ac:dyDescent="0.3"/>
    <row r="233" s="34" customFormat="1" x14ac:dyDescent="0.3"/>
    <row r="234" s="34" customFormat="1" x14ac:dyDescent="0.3"/>
    <row r="235" s="34" customFormat="1" x14ac:dyDescent="0.3"/>
    <row r="236" s="34" customFormat="1" x14ac:dyDescent="0.3"/>
    <row r="237" s="34" customFormat="1" x14ac:dyDescent="0.3"/>
    <row r="238" s="34" customFormat="1" x14ac:dyDescent="0.3"/>
    <row r="239" s="34" customFormat="1" x14ac:dyDescent="0.3"/>
    <row r="240" s="34" customFormat="1" x14ac:dyDescent="0.3"/>
    <row r="241" s="34" customFormat="1" x14ac:dyDescent="0.3"/>
    <row r="242" s="34" customFormat="1" x14ac:dyDescent="0.3"/>
    <row r="243" s="34" customFormat="1" x14ac:dyDescent="0.3"/>
    <row r="244" s="34" customFormat="1" x14ac:dyDescent="0.3"/>
    <row r="245" s="34" customFormat="1" x14ac:dyDescent="0.3"/>
    <row r="246" s="34" customFormat="1" x14ac:dyDescent="0.3"/>
    <row r="247" s="34" customFormat="1" x14ac:dyDescent="0.3"/>
    <row r="248" s="34" customFormat="1" x14ac:dyDescent="0.3"/>
    <row r="249" s="34" customFormat="1" x14ac:dyDescent="0.3"/>
    <row r="250" s="34" customFormat="1" x14ac:dyDescent="0.3"/>
    <row r="251" s="34" customFormat="1" x14ac:dyDescent="0.3"/>
    <row r="252" s="34" customFormat="1" x14ac:dyDescent="0.3"/>
    <row r="253" s="34" customFormat="1" x14ac:dyDescent="0.3"/>
    <row r="254" s="34" customFormat="1" x14ac:dyDescent="0.3"/>
    <row r="255" s="34" customFormat="1" x14ac:dyDescent="0.3"/>
    <row r="256" s="34" customFormat="1" x14ac:dyDescent="0.3"/>
    <row r="257" s="34" customFormat="1" x14ac:dyDescent="0.3"/>
    <row r="258" s="34" customFormat="1" x14ac:dyDescent="0.3"/>
    <row r="259" s="34" customFormat="1" x14ac:dyDescent="0.3"/>
    <row r="260" s="34" customFormat="1" x14ac:dyDescent="0.3"/>
    <row r="261" s="34" customFormat="1" x14ac:dyDescent="0.3"/>
    <row r="262" s="34" customFormat="1" x14ac:dyDescent="0.3"/>
    <row r="263" s="34" customFormat="1" x14ac:dyDescent="0.3"/>
    <row r="264" s="34" customFormat="1" x14ac:dyDescent="0.3"/>
    <row r="265" s="34" customFormat="1" x14ac:dyDescent="0.3"/>
    <row r="266" s="34" customFormat="1" x14ac:dyDescent="0.3"/>
    <row r="267" s="34" customFormat="1" x14ac:dyDescent="0.3"/>
    <row r="268" s="34" customFormat="1" x14ac:dyDescent="0.3"/>
    <row r="269" s="34" customFormat="1" x14ac:dyDescent="0.3"/>
    <row r="270" s="34" customFormat="1" x14ac:dyDescent="0.3"/>
    <row r="271" s="34" customFormat="1" x14ac:dyDescent="0.3"/>
    <row r="272" s="34" customFormat="1" x14ac:dyDescent="0.3"/>
    <row r="273" s="34" customFormat="1" x14ac:dyDescent="0.3"/>
    <row r="274" s="34" customFormat="1" x14ac:dyDescent="0.3"/>
    <row r="275" s="34" customFormat="1" x14ac:dyDescent="0.3"/>
    <row r="276" s="34" customFormat="1" x14ac:dyDescent="0.3"/>
    <row r="277" s="34" customFormat="1" x14ac:dyDescent="0.3"/>
    <row r="278" s="34" customFormat="1" x14ac:dyDescent="0.3"/>
    <row r="279" s="34" customFormat="1" x14ac:dyDescent="0.3"/>
    <row r="280" s="34" customFormat="1" x14ac:dyDescent="0.3"/>
    <row r="281" s="34" customFormat="1" x14ac:dyDescent="0.3"/>
    <row r="282" s="34" customFormat="1" x14ac:dyDescent="0.3"/>
    <row r="283" s="34" customFormat="1" x14ac:dyDescent="0.3"/>
    <row r="284" s="34" customFormat="1" x14ac:dyDescent="0.3"/>
    <row r="285" s="34" customFormat="1" x14ac:dyDescent="0.3"/>
    <row r="286" s="34" customFormat="1" x14ac:dyDescent="0.3"/>
    <row r="287" s="34" customFormat="1" x14ac:dyDescent="0.3"/>
    <row r="288" s="34" customFormat="1" x14ac:dyDescent="0.3"/>
    <row r="289" s="34" customFormat="1" x14ac:dyDescent="0.3"/>
    <row r="290" s="34" customFormat="1" x14ac:dyDescent="0.3"/>
    <row r="291" s="34" customFormat="1" x14ac:dyDescent="0.3"/>
    <row r="292" s="34" customFormat="1" x14ac:dyDescent="0.3"/>
    <row r="293" s="34" customFormat="1" x14ac:dyDescent="0.3"/>
    <row r="294" s="34" customFormat="1" x14ac:dyDescent="0.3"/>
    <row r="295" s="34" customFormat="1" x14ac:dyDescent="0.3"/>
    <row r="296" s="34" customFormat="1" x14ac:dyDescent="0.3"/>
    <row r="297" s="34" customFormat="1" x14ac:dyDescent="0.3"/>
    <row r="298" s="34" customFormat="1" x14ac:dyDescent="0.3"/>
    <row r="299" s="34" customFormat="1" x14ac:dyDescent="0.3"/>
    <row r="300" s="34" customFormat="1" x14ac:dyDescent="0.3"/>
    <row r="301" s="34" customFormat="1" x14ac:dyDescent="0.3"/>
    <row r="302" s="34" customFormat="1" x14ac:dyDescent="0.3"/>
    <row r="303" s="34" customFormat="1" x14ac:dyDescent="0.3"/>
    <row r="304" s="34" customFormat="1" x14ac:dyDescent="0.3"/>
    <row r="305" s="34" customFormat="1" x14ac:dyDescent="0.3"/>
    <row r="306" s="34" customFormat="1" x14ac:dyDescent="0.3"/>
    <row r="307" s="34" customFormat="1" x14ac:dyDescent="0.3"/>
    <row r="308" s="34" customFormat="1" x14ac:dyDescent="0.3"/>
    <row r="309" s="34" customFormat="1" x14ac:dyDescent="0.3"/>
    <row r="310" s="34" customFormat="1" x14ac:dyDescent="0.3"/>
    <row r="311" s="34" customFormat="1" x14ac:dyDescent="0.3"/>
    <row r="312" s="34" customFormat="1" x14ac:dyDescent="0.3"/>
    <row r="313" s="34" customFormat="1" x14ac:dyDescent="0.3"/>
    <row r="314" s="34" customFormat="1" x14ac:dyDescent="0.3"/>
    <row r="315" s="34" customFormat="1" x14ac:dyDescent="0.3"/>
    <row r="316" s="34" customFormat="1" x14ac:dyDescent="0.3"/>
    <row r="317" s="34" customFormat="1" x14ac:dyDescent="0.3"/>
    <row r="318" s="34" customFormat="1" x14ac:dyDescent="0.3"/>
    <row r="319" s="34" customFormat="1" x14ac:dyDescent="0.3"/>
    <row r="320" s="34" customFormat="1" x14ac:dyDescent="0.3"/>
    <row r="321" s="34" customFormat="1" x14ac:dyDescent="0.3"/>
    <row r="322" s="34" customFormat="1" x14ac:dyDescent="0.3"/>
    <row r="323" s="34" customFormat="1" x14ac:dyDescent="0.3"/>
    <row r="324" s="34" customFormat="1" x14ac:dyDescent="0.3"/>
    <row r="325" s="34" customFormat="1" x14ac:dyDescent="0.3"/>
    <row r="326" s="34" customFormat="1" x14ac:dyDescent="0.3"/>
    <row r="327" s="34" customFormat="1" x14ac:dyDescent="0.3"/>
    <row r="328" s="34" customFormat="1" x14ac:dyDescent="0.3"/>
    <row r="329" s="34" customFormat="1" x14ac:dyDescent="0.3"/>
    <row r="330" s="34" customFormat="1" x14ac:dyDescent="0.3"/>
    <row r="331" s="34" customFormat="1" x14ac:dyDescent="0.3"/>
    <row r="332" s="34" customFormat="1" x14ac:dyDescent="0.3"/>
    <row r="333" s="34" customFormat="1" x14ac:dyDescent="0.3"/>
    <row r="334" s="34" customFormat="1" x14ac:dyDescent="0.3"/>
    <row r="335" s="34" customFormat="1" x14ac:dyDescent="0.3"/>
    <row r="336" s="34" customFormat="1" x14ac:dyDescent="0.3"/>
    <row r="337" s="34" customFormat="1" x14ac:dyDescent="0.3"/>
    <row r="338" s="34" customFormat="1" x14ac:dyDescent="0.3"/>
    <row r="339" s="34" customFormat="1" x14ac:dyDescent="0.3"/>
    <row r="340" s="34" customFormat="1" x14ac:dyDescent="0.3"/>
    <row r="341" s="34" customFormat="1" x14ac:dyDescent="0.3"/>
    <row r="342" s="34" customFormat="1" x14ac:dyDescent="0.3"/>
    <row r="343" s="34" customFormat="1" x14ac:dyDescent="0.3"/>
    <row r="344" s="34" customFormat="1" x14ac:dyDescent="0.3"/>
    <row r="345" s="34" customFormat="1" x14ac:dyDescent="0.3"/>
    <row r="346" s="34" customFormat="1" x14ac:dyDescent="0.3"/>
    <row r="347" s="34" customFormat="1" x14ac:dyDescent="0.3"/>
    <row r="348" s="34" customFormat="1" x14ac:dyDescent="0.3"/>
    <row r="349" s="34" customFormat="1" x14ac:dyDescent="0.3"/>
    <row r="350" s="34" customFormat="1" x14ac:dyDescent="0.3"/>
    <row r="351" s="34" customFormat="1" x14ac:dyDescent="0.3"/>
    <row r="352" s="34" customFormat="1" x14ac:dyDescent="0.3"/>
    <row r="353" s="34" customFormat="1" x14ac:dyDescent="0.3"/>
    <row r="354" s="34" customFormat="1" x14ac:dyDescent="0.3"/>
    <row r="355" s="34" customFormat="1" x14ac:dyDescent="0.3"/>
    <row r="356" s="34" customFormat="1" x14ac:dyDescent="0.3"/>
    <row r="357" s="34" customFormat="1" x14ac:dyDescent="0.3"/>
    <row r="358" s="34" customFormat="1" x14ac:dyDescent="0.3"/>
    <row r="359" s="34" customFormat="1" x14ac:dyDescent="0.3"/>
    <row r="360" s="34" customFormat="1" x14ac:dyDescent="0.3"/>
    <row r="361" s="34" customFormat="1" x14ac:dyDescent="0.3"/>
    <row r="362" s="34" customFormat="1" x14ac:dyDescent="0.3"/>
    <row r="363" s="34" customFormat="1" x14ac:dyDescent="0.3"/>
    <row r="364" s="34" customFormat="1" x14ac:dyDescent="0.3"/>
    <row r="365" s="34" customFormat="1" x14ac:dyDescent="0.3"/>
    <row r="366" s="34" customFormat="1" x14ac:dyDescent="0.3"/>
    <row r="367" s="34" customFormat="1" x14ac:dyDescent="0.3"/>
    <row r="368" s="34" customFormat="1" x14ac:dyDescent="0.3"/>
    <row r="369" s="34" customFormat="1" x14ac:dyDescent="0.3"/>
    <row r="370" s="34" customFormat="1" x14ac:dyDescent="0.3"/>
    <row r="371" s="34" customFormat="1" x14ac:dyDescent="0.3"/>
    <row r="372" s="34" customFormat="1" x14ac:dyDescent="0.3"/>
    <row r="373" s="34" customFormat="1" x14ac:dyDescent="0.3"/>
    <row r="374" s="34" customFormat="1" x14ac:dyDescent="0.3"/>
    <row r="375" s="34" customFormat="1" x14ac:dyDescent="0.3"/>
    <row r="376" s="34" customFormat="1" x14ac:dyDescent="0.3"/>
    <row r="377" s="34" customFormat="1" x14ac:dyDescent="0.3"/>
    <row r="378" s="34" customFormat="1" x14ac:dyDescent="0.3"/>
    <row r="379" s="34" customFormat="1" x14ac:dyDescent="0.3"/>
    <row r="380" s="34" customFormat="1" x14ac:dyDescent="0.3"/>
    <row r="381" s="34" customFormat="1" x14ac:dyDescent="0.3"/>
    <row r="382" s="34" customFormat="1" x14ac:dyDescent="0.3"/>
    <row r="383" s="34" customFormat="1" x14ac:dyDescent="0.3"/>
    <row r="384" s="34" customFormat="1" x14ac:dyDescent="0.3"/>
    <row r="385" s="34" customFormat="1" x14ac:dyDescent="0.3"/>
    <row r="386" s="34" customFormat="1" x14ac:dyDescent="0.3"/>
    <row r="387" s="34" customFormat="1" x14ac:dyDescent="0.3"/>
    <row r="388" s="34" customFormat="1" x14ac:dyDescent="0.3"/>
    <row r="389" s="34" customFormat="1" x14ac:dyDescent="0.3"/>
    <row r="390" s="34" customFormat="1" x14ac:dyDescent="0.3"/>
    <row r="391" s="34" customFormat="1" x14ac:dyDescent="0.3"/>
    <row r="392" s="34" customFormat="1" x14ac:dyDescent="0.3"/>
    <row r="393" s="34" customFormat="1" x14ac:dyDescent="0.3"/>
    <row r="394" s="34" customFormat="1" x14ac:dyDescent="0.3"/>
    <row r="395" s="34" customFormat="1" x14ac:dyDescent="0.3"/>
    <row r="396" s="34" customFormat="1" x14ac:dyDescent="0.3"/>
    <row r="397" s="34" customFormat="1" x14ac:dyDescent="0.3"/>
    <row r="398" s="34" customFormat="1" x14ac:dyDescent="0.3"/>
    <row r="399" s="34" customFormat="1" x14ac:dyDescent="0.3"/>
    <row r="400" s="34" customFormat="1" x14ac:dyDescent="0.3"/>
    <row r="401" s="34" customFormat="1" x14ac:dyDescent="0.3"/>
    <row r="402" s="34" customFormat="1" x14ac:dyDescent="0.3"/>
    <row r="403" s="34" customFormat="1" x14ac:dyDescent="0.3"/>
    <row r="404" s="34" customFormat="1" x14ac:dyDescent="0.3"/>
    <row r="405" s="34" customFormat="1" x14ac:dyDescent="0.3"/>
    <row r="406" s="34" customFormat="1" x14ac:dyDescent="0.3"/>
    <row r="407" s="34" customFormat="1" x14ac:dyDescent="0.3"/>
    <row r="408" s="34" customFormat="1" x14ac:dyDescent="0.3"/>
  </sheetData>
  <mergeCells count="13">
    <mergeCell ref="A7:J7"/>
    <mergeCell ref="A2:K2"/>
    <mergeCell ref="A3:K3"/>
    <mergeCell ref="A4:K4"/>
    <mergeCell ref="A5:K5"/>
    <mergeCell ref="A6:K6"/>
    <mergeCell ref="K8:K9"/>
    <mergeCell ref="A8:A9"/>
    <mergeCell ref="B8:B9"/>
    <mergeCell ref="C8:C9"/>
    <mergeCell ref="D8:D9"/>
    <mergeCell ref="E8:F8"/>
    <mergeCell ref="G8:J8"/>
  </mergeCells>
  <pageMargins left="0.31496062992125984" right="1.1023622047244095" top="0.74803149606299213" bottom="0.74803149606299213" header="0.31496062992125984" footer="0.31496062992125984"/>
  <pageSetup paperSize="5" scale="46" fitToHeight="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1"/>
  <sheetViews>
    <sheetView topLeftCell="A7" workbookViewId="0">
      <selection activeCell="C19" sqref="C19:W21"/>
    </sheetView>
  </sheetViews>
  <sheetFormatPr baseColWidth="10" defaultColWidth="11.44140625" defaultRowHeight="14.4" x14ac:dyDescent="0.3"/>
  <cols>
    <col min="1" max="2" width="0.109375" style="23" customWidth="1"/>
    <col min="3" max="3" width="8" style="23" customWidth="1"/>
    <col min="4" max="4" width="5.44140625" style="23" customWidth="1"/>
    <col min="5" max="5" width="0.44140625" style="23" customWidth="1"/>
    <col min="6" max="6" width="0.109375" style="23" customWidth="1"/>
    <col min="7" max="7" width="0.5546875" style="23" customWidth="1"/>
    <col min="8" max="8" width="11" style="23" customWidth="1"/>
    <col min="9" max="9" width="3.109375" style="23" customWidth="1"/>
    <col min="10" max="10" width="0" style="23" hidden="1" customWidth="1"/>
    <col min="11" max="11" width="0.44140625" style="23" customWidth="1"/>
    <col min="12" max="12" width="14.44140625" style="23" customWidth="1"/>
    <col min="13" max="13" width="3.109375" style="23" customWidth="1"/>
    <col min="14" max="14" width="4" style="23" customWidth="1"/>
    <col min="15" max="15" width="6.44140625" style="23" customWidth="1"/>
    <col min="16" max="16" width="0.109375" style="23" customWidth="1"/>
    <col min="17" max="17" width="1.109375" style="23" customWidth="1"/>
    <col min="18" max="18" width="12.5546875" style="23" customWidth="1"/>
    <col min="19" max="19" width="0.5546875" style="23" customWidth="1"/>
    <col min="20" max="22" width="0.44140625" style="23" customWidth="1"/>
    <col min="23" max="23" width="17.44140625" style="23" customWidth="1"/>
    <col min="24" max="24" width="3.44140625" style="23" customWidth="1"/>
    <col min="25" max="25" width="0.109375" style="23" customWidth="1"/>
    <col min="26" max="26" width="0" style="23" hidden="1" customWidth="1"/>
    <col min="27" max="27" width="0.109375" style="23" customWidth="1"/>
    <col min="28" max="28" width="0" style="23" hidden="1" customWidth="1"/>
    <col min="29" max="29" width="0.109375" style="23" customWidth="1"/>
    <col min="30" max="30" width="0.44140625" style="23" customWidth="1"/>
    <col min="31" max="31" width="0" style="23" hidden="1" customWidth="1"/>
    <col min="32" max="16384" width="11.44140625" style="23"/>
  </cols>
  <sheetData>
    <row r="1" spans="1:29" x14ac:dyDescent="0.3">
      <c r="G1" s="87" t="s">
        <v>84</v>
      </c>
      <c r="H1" s="79"/>
      <c r="I1" s="79"/>
      <c r="J1" s="79"/>
      <c r="K1" s="79"/>
      <c r="L1" s="79"/>
      <c r="M1" s="79"/>
      <c r="N1" s="79"/>
      <c r="O1" s="79"/>
      <c r="P1" s="79"/>
      <c r="Q1" s="79"/>
      <c r="R1" s="79"/>
      <c r="S1" s="79"/>
      <c r="T1" s="79"/>
    </row>
    <row r="2" spans="1:29" ht="17.399999999999999" x14ac:dyDescent="0.3">
      <c r="G2" s="79"/>
      <c r="H2" s="79"/>
      <c r="I2" s="79"/>
      <c r="J2" s="79"/>
      <c r="K2" s="79"/>
      <c r="L2" s="79"/>
      <c r="M2" s="79"/>
      <c r="N2" s="79"/>
      <c r="O2" s="79"/>
      <c r="P2" s="79"/>
      <c r="Q2" s="79"/>
      <c r="R2" s="79"/>
      <c r="S2" s="79"/>
      <c r="T2" s="79"/>
      <c r="V2" s="88"/>
      <c r="W2" s="79"/>
      <c r="X2" s="79"/>
      <c r="Y2" s="79"/>
    </row>
    <row r="3" spans="1:29" x14ac:dyDescent="0.3">
      <c r="G3" s="79"/>
      <c r="H3" s="79"/>
      <c r="I3" s="79"/>
      <c r="J3" s="79"/>
      <c r="K3" s="79"/>
      <c r="L3" s="79"/>
      <c r="M3" s="79"/>
      <c r="N3" s="79"/>
      <c r="O3" s="79"/>
      <c r="P3" s="79"/>
      <c r="Q3" s="79"/>
      <c r="R3" s="79"/>
      <c r="S3" s="79"/>
      <c r="T3" s="79"/>
    </row>
    <row r="4" spans="1:29" ht="2.25" customHeight="1" x14ac:dyDescent="0.3"/>
    <row r="5" spans="1:29" ht="20.25" customHeight="1" x14ac:dyDescent="0.3">
      <c r="A5" s="87" t="s">
        <v>85</v>
      </c>
      <c r="B5" s="79"/>
      <c r="C5" s="79"/>
      <c r="D5" s="79"/>
      <c r="E5" s="79"/>
      <c r="F5" s="79"/>
      <c r="G5" s="79"/>
      <c r="H5" s="79"/>
      <c r="I5" s="79"/>
      <c r="J5" s="79"/>
      <c r="K5" s="79"/>
      <c r="L5" s="79"/>
      <c r="M5" s="79"/>
      <c r="N5" s="79"/>
      <c r="O5" s="79"/>
      <c r="P5" s="79"/>
      <c r="Q5" s="79"/>
      <c r="R5" s="79"/>
      <c r="S5" s="79"/>
      <c r="T5" s="79"/>
      <c r="U5" s="79"/>
      <c r="V5" s="79"/>
      <c r="W5" s="79"/>
      <c r="X5" s="79"/>
    </row>
    <row r="6" spans="1:29" ht="0" hidden="1" customHeight="1" x14ac:dyDescent="0.3"/>
    <row r="7" spans="1:29" ht="23.25" customHeight="1" x14ac:dyDescent="0.3">
      <c r="A7" s="86" t="s">
        <v>49</v>
      </c>
      <c r="B7" s="79"/>
      <c r="C7" s="79"/>
      <c r="D7" s="79"/>
      <c r="E7" s="79"/>
      <c r="F7" s="79"/>
      <c r="G7" s="79"/>
      <c r="H7" s="79"/>
      <c r="I7" s="79"/>
      <c r="J7" s="79"/>
      <c r="K7" s="79"/>
      <c r="L7" s="79"/>
      <c r="M7" s="79"/>
      <c r="N7" s="79"/>
      <c r="O7" s="79"/>
      <c r="P7" s="79"/>
      <c r="Q7" s="79"/>
      <c r="R7" s="79"/>
      <c r="S7" s="79"/>
      <c r="T7" s="79"/>
      <c r="U7" s="79"/>
      <c r="V7" s="79"/>
      <c r="W7" s="79"/>
      <c r="X7" s="79"/>
    </row>
    <row r="8" spans="1:29" ht="11.25" customHeight="1" x14ac:dyDescent="0.3"/>
    <row r="9" spans="1:29" ht="18" customHeight="1" x14ac:dyDescent="0.3">
      <c r="A9" s="84" t="s">
        <v>122</v>
      </c>
      <c r="B9" s="79"/>
      <c r="C9" s="79"/>
      <c r="D9" s="79"/>
      <c r="F9" s="81"/>
      <c r="G9" s="79"/>
      <c r="H9" s="79"/>
      <c r="I9" s="79"/>
      <c r="J9" s="79"/>
      <c r="K9" s="79"/>
      <c r="L9" s="79"/>
      <c r="M9" s="79"/>
      <c r="N9" s="79"/>
      <c r="O9" s="79"/>
      <c r="P9" s="79"/>
      <c r="Q9" s="79"/>
      <c r="R9" s="79"/>
      <c r="T9" s="89"/>
      <c r="U9" s="79"/>
      <c r="V9" s="79"/>
      <c r="W9" s="79"/>
      <c r="X9" s="79"/>
      <c r="Y9" s="79"/>
      <c r="Z9" s="79"/>
      <c r="AA9" s="79"/>
      <c r="AB9" s="79"/>
      <c r="AC9" s="79"/>
    </row>
    <row r="10" spans="1:29" ht="1.5" customHeight="1" x14ac:dyDescent="0.3"/>
    <row r="11" spans="1:29" ht="0.75" customHeight="1" x14ac:dyDescent="0.3"/>
    <row r="12" spans="1:29" ht="18.75" customHeight="1" x14ac:dyDescent="0.3">
      <c r="C12" s="84" t="s">
        <v>86</v>
      </c>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52.35" customHeight="1" x14ac:dyDescent="0.3">
      <c r="C13" s="76" t="s">
        <v>87</v>
      </c>
      <c r="D13" s="85"/>
      <c r="E13" s="85"/>
      <c r="F13" s="85"/>
      <c r="G13" s="85"/>
      <c r="H13" s="85"/>
      <c r="I13" s="85"/>
      <c r="J13" s="85"/>
      <c r="K13" s="85"/>
      <c r="L13" s="85"/>
      <c r="M13" s="85"/>
      <c r="N13" s="85"/>
      <c r="O13" s="85"/>
      <c r="P13" s="85"/>
      <c r="Q13" s="85"/>
      <c r="R13" s="85"/>
      <c r="S13" s="85"/>
      <c r="T13" s="85"/>
      <c r="U13" s="85"/>
      <c r="V13" s="85"/>
      <c r="W13" s="85"/>
      <c r="X13" s="85"/>
      <c r="Y13" s="85"/>
      <c r="Z13" s="85"/>
      <c r="AA13" s="85"/>
    </row>
    <row r="14" spans="1:29" ht="0" hidden="1" customHeight="1" x14ac:dyDescent="0.3"/>
    <row r="15" spans="1:29" ht="5.85" customHeight="1" x14ac:dyDescent="0.3"/>
    <row r="16" spans="1:29" ht="18.75" customHeight="1" x14ac:dyDescent="0.3">
      <c r="C16" s="84"/>
      <c r="D16" s="79"/>
      <c r="E16" s="79"/>
      <c r="F16" s="79"/>
      <c r="G16" s="79"/>
      <c r="H16" s="79"/>
      <c r="I16" s="79"/>
      <c r="J16" s="79"/>
      <c r="K16" s="79"/>
      <c r="L16" s="79"/>
      <c r="M16" s="79"/>
      <c r="N16" s="79"/>
      <c r="O16" s="79"/>
      <c r="P16" s="79"/>
      <c r="Q16" s="79"/>
      <c r="R16" s="79"/>
      <c r="S16" s="79"/>
      <c r="T16" s="79"/>
      <c r="U16" s="79"/>
      <c r="V16" s="79"/>
      <c r="W16" s="79"/>
      <c r="X16" s="79"/>
      <c r="Y16" s="79"/>
    </row>
    <row r="17" spans="3:34" ht="0" hidden="1" customHeight="1" x14ac:dyDescent="0.3"/>
    <row r="18" spans="3:34" ht="4.3499999999999996" customHeight="1" x14ac:dyDescent="0.3"/>
    <row r="19" spans="3:34" ht="18" customHeight="1" x14ac:dyDescent="0.3">
      <c r="C19" s="225" t="s">
        <v>88</v>
      </c>
      <c r="D19" s="79"/>
      <c r="E19" s="79"/>
      <c r="F19" s="79"/>
      <c r="G19" s="79"/>
      <c r="H19" s="79"/>
      <c r="I19" s="79"/>
      <c r="J19" s="79"/>
      <c r="K19" s="79"/>
      <c r="L19" s="79"/>
      <c r="M19" s="79"/>
      <c r="N19" s="79"/>
      <c r="O19" s="79"/>
      <c r="P19" s="79"/>
      <c r="Q19" s="79"/>
      <c r="R19" s="79"/>
      <c r="S19" s="79"/>
      <c r="T19" s="79"/>
      <c r="U19" s="79"/>
      <c r="V19" s="79"/>
      <c r="W19" s="79"/>
      <c r="X19" s="78" t="s">
        <v>89</v>
      </c>
      <c r="Y19" s="79"/>
    </row>
    <row r="20" spans="3:34" ht="17.25" customHeight="1" x14ac:dyDescent="0.3">
      <c r="C20" s="226" t="s">
        <v>90</v>
      </c>
      <c r="D20" s="79"/>
      <c r="E20" s="79"/>
      <c r="F20" s="79"/>
      <c r="G20" s="79"/>
      <c r="H20" s="79"/>
      <c r="I20" s="79"/>
      <c r="J20" s="79"/>
      <c r="K20" s="79"/>
      <c r="L20" s="79"/>
      <c r="M20" s="79"/>
      <c r="N20" s="79"/>
      <c r="O20" s="227">
        <v>3619463091</v>
      </c>
      <c r="P20" s="79"/>
      <c r="Q20" s="79"/>
      <c r="R20" s="79"/>
      <c r="S20" s="79"/>
      <c r="T20" s="79"/>
      <c r="U20" s="228">
        <v>100</v>
      </c>
      <c r="V20" s="79"/>
      <c r="W20" s="79"/>
      <c r="X20" s="80" t="s">
        <v>91</v>
      </c>
      <c r="Y20" s="79"/>
      <c r="AH20" s="54"/>
    </row>
    <row r="21" spans="3:34" ht="18" customHeight="1" x14ac:dyDescent="0.3">
      <c r="C21" s="229" t="s">
        <v>92</v>
      </c>
      <c r="D21" s="79"/>
      <c r="E21" s="79"/>
      <c r="F21" s="79"/>
      <c r="G21" s="79"/>
      <c r="H21" s="79"/>
      <c r="I21" s="79"/>
      <c r="J21" s="79"/>
      <c r="K21" s="79"/>
      <c r="L21" s="79"/>
      <c r="M21" s="79"/>
      <c r="N21" s="79"/>
      <c r="O21" s="230">
        <f>SUM(O20:T20)</f>
        <v>3619463091</v>
      </c>
      <c r="P21" s="82"/>
      <c r="Q21" s="82"/>
      <c r="R21" s="82"/>
      <c r="S21" s="82"/>
      <c r="T21" s="82"/>
      <c r="U21" s="231">
        <f>SUM(U20:W20)</f>
        <v>100</v>
      </c>
      <c r="V21" s="82"/>
      <c r="W21" s="82"/>
      <c r="X21" s="83" t="s">
        <v>91</v>
      </c>
      <c r="Y21" s="82"/>
    </row>
    <row r="22" spans="3:34" ht="0" hidden="1" customHeight="1" x14ac:dyDescent="0.3"/>
    <row r="23" spans="3:34" ht="6.6" customHeight="1" x14ac:dyDescent="0.3"/>
    <row r="24" spans="3:34" ht="18" customHeight="1" x14ac:dyDescent="0.3">
      <c r="C24" s="84" t="s">
        <v>195</v>
      </c>
      <c r="D24" s="79"/>
      <c r="E24" s="79"/>
      <c r="F24" s="79"/>
      <c r="G24" s="79"/>
      <c r="H24" s="79"/>
      <c r="I24" s="79"/>
      <c r="J24" s="79"/>
      <c r="K24" s="79"/>
      <c r="L24" s="79"/>
      <c r="M24" s="79"/>
      <c r="N24" s="79"/>
      <c r="O24" s="79"/>
      <c r="P24" s="79"/>
      <c r="Q24" s="79"/>
      <c r="R24" s="79"/>
      <c r="S24" s="79"/>
      <c r="T24" s="79"/>
      <c r="U24" s="79"/>
      <c r="V24" s="79"/>
      <c r="W24" s="79"/>
      <c r="X24" s="79"/>
      <c r="Y24" s="79"/>
      <c r="Z24" s="79"/>
      <c r="AA24" s="79"/>
    </row>
    <row r="25" spans="3:34" ht="38.25" customHeight="1" x14ac:dyDescent="0.3">
      <c r="C25" s="223" t="s">
        <v>151</v>
      </c>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row>
    <row r="26" spans="3:34" ht="57" customHeight="1" x14ac:dyDescent="0.3">
      <c r="C26" s="223" t="s">
        <v>184</v>
      </c>
      <c r="D26" s="224"/>
      <c r="E26" s="224"/>
      <c r="F26" s="224"/>
      <c r="G26" s="224"/>
      <c r="H26" s="224"/>
      <c r="I26" s="224"/>
      <c r="J26" s="224"/>
      <c r="K26" s="224"/>
      <c r="L26" s="224"/>
      <c r="M26" s="224"/>
      <c r="N26" s="224"/>
      <c r="O26" s="224"/>
      <c r="P26" s="224"/>
      <c r="Q26" s="224"/>
      <c r="R26" s="224"/>
      <c r="S26" s="224"/>
      <c r="T26" s="224"/>
      <c r="U26" s="224"/>
      <c r="V26" s="224"/>
      <c r="W26" s="224"/>
      <c r="X26" s="224"/>
    </row>
    <row r="27" spans="3:34" ht="34.5" customHeight="1" x14ac:dyDescent="0.3">
      <c r="C27" s="24"/>
      <c r="D27" s="76"/>
      <c r="E27" s="77"/>
      <c r="F27" s="77"/>
      <c r="G27" s="77"/>
      <c r="H27" s="77"/>
      <c r="I27" s="77"/>
      <c r="J27" s="77"/>
      <c r="K27" s="77"/>
      <c r="L27" s="77"/>
      <c r="M27" s="77"/>
      <c r="N27" s="77"/>
      <c r="O27" s="77"/>
      <c r="P27" s="77"/>
      <c r="Q27" s="77"/>
      <c r="R27" s="77"/>
      <c r="S27" s="77"/>
      <c r="T27" s="77"/>
      <c r="U27" s="77"/>
      <c r="V27" s="77"/>
      <c r="W27" s="77"/>
      <c r="X27" s="77"/>
      <c r="Y27" s="77"/>
      <c r="Z27" s="77"/>
      <c r="AA27" s="77"/>
    </row>
    <row r="28" spans="3:34" ht="0" hidden="1" customHeight="1" x14ac:dyDescent="0.3"/>
    <row r="29" spans="3:34" ht="6" customHeight="1" x14ac:dyDescent="0.3"/>
    <row r="30" spans="3:34" ht="18" customHeight="1" x14ac:dyDescent="0.3">
      <c r="W30" s="78" t="s">
        <v>89</v>
      </c>
      <c r="X30" s="79"/>
      <c r="Y30" s="79"/>
      <c r="Z30" s="79"/>
      <c r="AA30" s="79"/>
      <c r="AB30" s="79"/>
      <c r="AC30" s="79"/>
      <c r="AD30" s="79"/>
    </row>
    <row r="31" spans="3:34" ht="0" hidden="1" customHeight="1" x14ac:dyDescent="0.3"/>
  </sheetData>
  <mergeCells count="25">
    <mergeCell ref="A7:X7"/>
    <mergeCell ref="G1:T3"/>
    <mergeCell ref="V2:Y2"/>
    <mergeCell ref="A9:D9"/>
    <mergeCell ref="F9:R9"/>
    <mergeCell ref="A5:X5"/>
    <mergeCell ref="T9:AC9"/>
    <mergeCell ref="C12:AA12"/>
    <mergeCell ref="C13:AA13"/>
    <mergeCell ref="C16:Y16"/>
    <mergeCell ref="C19:W19"/>
    <mergeCell ref="X19:Y19"/>
    <mergeCell ref="D27:AA27"/>
    <mergeCell ref="W30:AD30"/>
    <mergeCell ref="C20:N20"/>
    <mergeCell ref="O20:T20"/>
    <mergeCell ref="U20:W20"/>
    <mergeCell ref="X20:Y20"/>
    <mergeCell ref="C21:N21"/>
    <mergeCell ref="O21:T21"/>
    <mergeCell ref="U21:W21"/>
    <mergeCell ref="X21:Y21"/>
    <mergeCell ref="C24:AA24"/>
    <mergeCell ref="C25:AA25"/>
    <mergeCell ref="C26:X2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4"/>
  <sheetViews>
    <sheetView showGridLines="0" tabSelected="1" topLeftCell="O14" zoomScale="98" zoomScaleNormal="98" zoomScaleSheetLayoutView="39" zoomScalePageLayoutView="80" workbookViewId="0">
      <selection activeCell="Y20" sqref="Y20"/>
    </sheetView>
  </sheetViews>
  <sheetFormatPr baseColWidth="10" defaultColWidth="8.5546875" defaultRowHeight="13.2" x14ac:dyDescent="0.3"/>
  <cols>
    <col min="1" max="1" width="11.5546875" style="18" bestFit="1" customWidth="1"/>
    <col min="2" max="2" width="21.44140625" style="18" bestFit="1" customWidth="1"/>
    <col min="3" max="3" width="17.44140625" style="18" bestFit="1" customWidth="1"/>
    <col min="4" max="5" width="17.5546875" style="18" bestFit="1" customWidth="1"/>
    <col min="6" max="6" width="18.44140625" style="18" bestFit="1" customWidth="1"/>
    <col min="7" max="7" width="17.5546875" style="18" customWidth="1"/>
    <col min="8" max="8" width="15.5546875" style="18" bestFit="1" customWidth="1"/>
    <col min="9" max="9" width="23.44140625" style="18" bestFit="1" customWidth="1"/>
    <col min="10" max="10" width="28.44140625" style="18" bestFit="1" customWidth="1"/>
    <col min="11" max="11" width="22.21875" style="18" customWidth="1"/>
    <col min="12" max="12" width="14" style="19" customWidth="1"/>
    <col min="13" max="13" width="16.44140625" style="19" customWidth="1"/>
    <col min="14" max="14" width="10.5546875" style="18" customWidth="1"/>
    <col min="15" max="15" width="13" style="18" customWidth="1"/>
    <col min="16" max="16" width="27" style="18" customWidth="1"/>
    <col min="17" max="17" width="10.6640625" style="19" customWidth="1"/>
    <col min="18" max="18" width="9.5546875" style="19" bestFit="1" customWidth="1"/>
    <col min="19" max="21" width="8.33203125" style="19" bestFit="1" customWidth="1"/>
    <col min="22" max="22" width="10.109375" style="19" customWidth="1"/>
    <col min="23" max="23" width="14.88671875" style="19" customWidth="1"/>
    <col min="24" max="24" width="72.109375" style="20" bestFit="1" customWidth="1"/>
    <col min="25" max="25" width="28.44140625" style="18" customWidth="1"/>
    <col min="26" max="16384" width="8.5546875" style="18"/>
  </cols>
  <sheetData>
    <row r="1" spans="1:24" s="15" customFormat="1" ht="69" customHeight="1" x14ac:dyDescent="0.3">
      <c r="A1" s="125"/>
      <c r="B1" s="125"/>
      <c r="C1" s="125"/>
      <c r="D1" s="125"/>
      <c r="E1" s="125"/>
      <c r="F1" s="125"/>
      <c r="G1" s="125"/>
      <c r="H1" s="125"/>
      <c r="I1" s="125"/>
      <c r="J1" s="125"/>
      <c r="K1" s="125"/>
      <c r="L1" s="125"/>
      <c r="M1" s="125"/>
      <c r="N1" s="125"/>
      <c r="O1" s="125"/>
      <c r="P1" s="125"/>
      <c r="Q1" s="125"/>
      <c r="R1" s="125"/>
      <c r="S1" s="125"/>
      <c r="T1" s="125"/>
      <c r="U1" s="125"/>
      <c r="V1" s="125"/>
      <c r="W1" s="125"/>
      <c r="X1" s="125"/>
    </row>
    <row r="2" spans="1:24" s="16" customFormat="1" ht="34.5" customHeight="1" thickBot="1" x14ac:dyDescent="0.35">
      <c r="A2" s="139" t="s">
        <v>0</v>
      </c>
      <c r="B2" s="139"/>
      <c r="C2" s="139"/>
      <c r="D2" s="139"/>
      <c r="E2" s="139"/>
      <c r="F2" s="139"/>
      <c r="G2" s="139"/>
      <c r="H2" s="139"/>
      <c r="I2" s="139"/>
      <c r="J2" s="139"/>
      <c r="K2" s="139"/>
      <c r="L2" s="139"/>
      <c r="M2" s="139"/>
      <c r="N2" s="139"/>
      <c r="O2" s="139"/>
      <c r="P2" s="139"/>
      <c r="Q2" s="139"/>
      <c r="R2" s="139"/>
      <c r="S2" s="139"/>
      <c r="T2" s="139"/>
      <c r="U2" s="139"/>
      <c r="V2" s="139"/>
      <c r="W2" s="139"/>
      <c r="X2" s="139"/>
    </row>
    <row r="3" spans="1:24" s="16" customFormat="1" ht="25.35" customHeight="1" thickBot="1" x14ac:dyDescent="0.35">
      <c r="A3" s="127" t="s">
        <v>1</v>
      </c>
      <c r="B3" s="128"/>
      <c r="C3" s="128"/>
      <c r="D3" s="129"/>
      <c r="E3" s="133" t="s">
        <v>24</v>
      </c>
      <c r="F3" s="134"/>
      <c r="G3" s="134"/>
      <c r="H3" s="134"/>
      <c r="I3" s="134"/>
      <c r="J3" s="134"/>
      <c r="K3" s="134"/>
      <c r="L3" s="134"/>
      <c r="M3" s="134"/>
      <c r="N3" s="134"/>
      <c r="O3" s="134"/>
      <c r="P3" s="134"/>
      <c r="Q3" s="134"/>
      <c r="R3" s="134"/>
      <c r="S3" s="134"/>
      <c r="T3" s="134"/>
      <c r="U3" s="134"/>
      <c r="V3" s="134"/>
      <c r="W3" s="134"/>
      <c r="X3" s="135"/>
    </row>
    <row r="4" spans="1:24" s="15" customFormat="1" ht="25.35" customHeight="1" thickBot="1" x14ac:dyDescent="0.35">
      <c r="A4" s="127" t="s">
        <v>2</v>
      </c>
      <c r="B4" s="128"/>
      <c r="C4" s="128"/>
      <c r="D4" s="129"/>
      <c r="E4" s="133" t="s">
        <v>139</v>
      </c>
      <c r="F4" s="134"/>
      <c r="G4" s="134"/>
      <c r="H4" s="134"/>
      <c r="I4" s="134"/>
      <c r="J4" s="134"/>
      <c r="K4" s="134"/>
      <c r="L4" s="134"/>
      <c r="M4" s="134"/>
      <c r="N4" s="134"/>
      <c r="O4" s="134"/>
      <c r="P4" s="134"/>
      <c r="Q4" s="134"/>
      <c r="R4" s="134"/>
      <c r="S4" s="134"/>
      <c r="T4" s="134"/>
      <c r="U4" s="134"/>
      <c r="V4" s="134"/>
      <c r="W4" s="134"/>
      <c r="X4" s="135"/>
    </row>
    <row r="5" spans="1:24" s="51" customFormat="1" ht="25.35" customHeight="1" thickBot="1" x14ac:dyDescent="0.35">
      <c r="A5" s="130" t="s">
        <v>3</v>
      </c>
      <c r="B5" s="131"/>
      <c r="C5" s="131"/>
      <c r="D5" s="132"/>
      <c r="E5" s="136" t="s">
        <v>145</v>
      </c>
      <c r="F5" s="137"/>
      <c r="G5" s="137"/>
      <c r="H5" s="137"/>
      <c r="I5" s="137"/>
      <c r="J5" s="137"/>
      <c r="K5" s="137"/>
      <c r="L5" s="137"/>
      <c r="M5" s="137"/>
      <c r="N5" s="137"/>
      <c r="O5" s="137"/>
      <c r="P5" s="137"/>
      <c r="Q5" s="137"/>
      <c r="R5" s="137"/>
      <c r="S5" s="137"/>
      <c r="T5" s="137"/>
      <c r="U5" s="137"/>
      <c r="V5" s="137"/>
      <c r="W5" s="137"/>
      <c r="X5" s="138"/>
    </row>
    <row r="6" spans="1:24" s="51" customFormat="1" ht="25.35" customHeight="1" thickBot="1" x14ac:dyDescent="0.35">
      <c r="A6" s="130" t="s">
        <v>4</v>
      </c>
      <c r="B6" s="131"/>
      <c r="C6" s="131"/>
      <c r="D6" s="132"/>
      <c r="E6" s="136" t="s">
        <v>146</v>
      </c>
      <c r="F6" s="137"/>
      <c r="G6" s="137"/>
      <c r="H6" s="137"/>
      <c r="I6" s="137"/>
      <c r="J6" s="137"/>
      <c r="K6" s="137"/>
      <c r="L6" s="137"/>
      <c r="M6" s="137"/>
      <c r="N6" s="137"/>
      <c r="O6" s="137"/>
      <c r="P6" s="137"/>
      <c r="Q6" s="137"/>
      <c r="R6" s="137"/>
      <c r="S6" s="137"/>
      <c r="T6" s="137"/>
      <c r="U6" s="137"/>
      <c r="V6" s="137"/>
      <c r="W6" s="137"/>
      <c r="X6" s="138"/>
    </row>
    <row r="7" spans="1:24" s="16" customFormat="1" ht="34.5" customHeight="1" thickBot="1" x14ac:dyDescent="0.35">
      <c r="A7" s="99" t="s">
        <v>63</v>
      </c>
      <c r="B7" s="100"/>
      <c r="C7" s="100"/>
      <c r="D7" s="101"/>
      <c r="E7" s="102"/>
      <c r="F7" s="103"/>
      <c r="G7" s="103"/>
      <c r="H7" s="103"/>
      <c r="I7" s="103"/>
      <c r="J7" s="103"/>
      <c r="K7" s="103"/>
      <c r="L7" s="103"/>
      <c r="M7" s="103"/>
      <c r="N7" s="103"/>
      <c r="O7" s="103"/>
      <c r="P7" s="103"/>
      <c r="Q7" s="103"/>
      <c r="R7" s="103"/>
      <c r="S7" s="103"/>
      <c r="T7" s="103"/>
      <c r="U7" s="103"/>
      <c r="V7" s="103"/>
      <c r="W7" s="103"/>
      <c r="X7" s="104"/>
    </row>
    <row r="8" spans="1:24" s="16" customFormat="1" ht="37.5" customHeight="1" thickBot="1" x14ac:dyDescent="0.35">
      <c r="A8" s="121" t="s">
        <v>134</v>
      </c>
      <c r="B8" s="121"/>
      <c r="C8" s="121"/>
      <c r="D8" s="121"/>
      <c r="E8" s="121"/>
      <c r="F8" s="121"/>
      <c r="G8" s="121"/>
      <c r="H8" s="121"/>
      <c r="I8" s="107" t="s">
        <v>69</v>
      </c>
      <c r="J8" s="107"/>
      <c r="K8" s="107"/>
      <c r="L8" s="107"/>
      <c r="M8" s="107"/>
      <c r="N8" s="107"/>
      <c r="O8" s="107"/>
      <c r="P8" s="107"/>
      <c r="Q8" s="107"/>
      <c r="R8" s="107"/>
      <c r="S8" s="107"/>
      <c r="T8" s="107"/>
      <c r="U8" s="107"/>
      <c r="V8" s="107"/>
      <c r="W8" s="107"/>
      <c r="X8" s="107"/>
    </row>
    <row r="9" spans="1:24" s="17" customFormat="1" ht="32.1" customHeight="1" thickTop="1" thickBot="1" x14ac:dyDescent="0.35">
      <c r="A9" s="110" t="s">
        <v>64</v>
      </c>
      <c r="B9" s="110" t="s">
        <v>65</v>
      </c>
      <c r="C9" s="110" t="s">
        <v>66</v>
      </c>
      <c r="D9" s="110" t="s">
        <v>67</v>
      </c>
      <c r="E9" s="110" t="s">
        <v>118</v>
      </c>
      <c r="F9" s="110" t="s">
        <v>135</v>
      </c>
      <c r="G9" s="105" t="s">
        <v>136</v>
      </c>
      <c r="H9" s="105" t="s">
        <v>68</v>
      </c>
      <c r="I9" s="110" t="s">
        <v>5</v>
      </c>
      <c r="J9" s="110" t="s">
        <v>119</v>
      </c>
      <c r="K9" s="119" t="s">
        <v>6</v>
      </c>
      <c r="L9" s="120"/>
      <c r="M9" s="119" t="s">
        <v>7</v>
      </c>
      <c r="N9" s="140"/>
      <c r="O9" s="140"/>
      <c r="P9" s="108" t="s">
        <v>8</v>
      </c>
      <c r="Q9" s="108" t="s">
        <v>9</v>
      </c>
      <c r="R9" s="90" t="s">
        <v>10</v>
      </c>
      <c r="S9" s="91"/>
      <c r="T9" s="91"/>
      <c r="U9" s="92"/>
      <c r="V9" s="90" t="s">
        <v>11</v>
      </c>
      <c r="W9" s="92"/>
      <c r="X9" s="108" t="s">
        <v>12</v>
      </c>
    </row>
    <row r="10" spans="1:24" s="17" customFormat="1" ht="51.75" customHeight="1" thickTop="1" thickBot="1" x14ac:dyDescent="0.35">
      <c r="A10" s="111"/>
      <c r="B10" s="111"/>
      <c r="C10" s="111"/>
      <c r="D10" s="111"/>
      <c r="E10" s="111"/>
      <c r="F10" s="111"/>
      <c r="G10" s="106"/>
      <c r="H10" s="106"/>
      <c r="I10" s="111"/>
      <c r="J10" s="111"/>
      <c r="K10" s="32" t="s">
        <v>13</v>
      </c>
      <c r="L10" s="6" t="s">
        <v>14</v>
      </c>
      <c r="M10" s="108" t="s">
        <v>15</v>
      </c>
      <c r="N10" s="117" t="s">
        <v>14</v>
      </c>
      <c r="O10" s="118"/>
      <c r="P10" s="109"/>
      <c r="Q10" s="109"/>
      <c r="R10" s="93"/>
      <c r="S10" s="94"/>
      <c r="T10" s="94"/>
      <c r="U10" s="95"/>
      <c r="V10" s="96"/>
      <c r="W10" s="98"/>
      <c r="X10" s="109"/>
    </row>
    <row r="11" spans="1:24" s="17" customFormat="1" ht="33" customHeight="1" thickTop="1" thickBot="1" x14ac:dyDescent="0.35">
      <c r="A11" s="111"/>
      <c r="B11" s="111"/>
      <c r="C11" s="111"/>
      <c r="D11" s="111"/>
      <c r="E11" s="111"/>
      <c r="F11" s="111"/>
      <c r="G11" s="106"/>
      <c r="H11" s="106"/>
      <c r="I11" s="111"/>
      <c r="J11" s="111"/>
      <c r="K11" s="32"/>
      <c r="L11" s="32"/>
      <c r="M11" s="109"/>
      <c r="N11" s="109" t="s">
        <v>16</v>
      </c>
      <c r="O11" s="93" t="s">
        <v>17</v>
      </c>
      <c r="P11" s="109"/>
      <c r="Q11" s="109"/>
      <c r="R11" s="96"/>
      <c r="S11" s="97"/>
      <c r="T11" s="97"/>
      <c r="U11" s="98"/>
      <c r="V11" s="108" t="s">
        <v>18</v>
      </c>
      <c r="W11" s="109" t="s">
        <v>19</v>
      </c>
      <c r="X11" s="109"/>
    </row>
    <row r="12" spans="1:24" s="17" customFormat="1" ht="37.35" customHeight="1" thickTop="1" thickBot="1" x14ac:dyDescent="0.35">
      <c r="A12" s="111"/>
      <c r="B12" s="111"/>
      <c r="C12" s="111"/>
      <c r="D12" s="111"/>
      <c r="E12" s="111"/>
      <c r="F12" s="111"/>
      <c r="G12" s="106"/>
      <c r="H12" s="106"/>
      <c r="I12" s="111"/>
      <c r="J12" s="111"/>
      <c r="K12" s="32"/>
      <c r="L12" s="32"/>
      <c r="M12" s="109"/>
      <c r="N12" s="109"/>
      <c r="O12" s="93"/>
      <c r="P12" s="109"/>
      <c r="Q12" s="109"/>
      <c r="R12" s="7" t="s">
        <v>188</v>
      </c>
      <c r="S12" s="122" t="s">
        <v>20</v>
      </c>
      <c r="T12" s="123"/>
      <c r="U12" s="124"/>
      <c r="V12" s="113"/>
      <c r="W12" s="115" t="s">
        <v>21</v>
      </c>
      <c r="X12" s="109"/>
    </row>
    <row r="13" spans="1:24" s="17" customFormat="1" ht="39.75" customHeight="1" thickTop="1" thickBot="1" x14ac:dyDescent="0.35">
      <c r="A13" s="112"/>
      <c r="B13" s="112"/>
      <c r="C13" s="112"/>
      <c r="D13" s="112"/>
      <c r="E13" s="112"/>
      <c r="F13" s="112"/>
      <c r="G13" s="106"/>
      <c r="H13" s="106"/>
      <c r="I13" s="111"/>
      <c r="J13" s="111"/>
      <c r="K13" s="32"/>
      <c r="L13" s="32"/>
      <c r="M13" s="109"/>
      <c r="N13" s="109"/>
      <c r="O13" s="93"/>
      <c r="P13" s="126">
        <v>2017</v>
      </c>
      <c r="Q13" s="126">
        <v>2019</v>
      </c>
      <c r="R13" s="8" t="s">
        <v>22</v>
      </c>
      <c r="S13" s="9" t="s">
        <v>123</v>
      </c>
      <c r="T13" s="10" t="s">
        <v>124</v>
      </c>
      <c r="U13" s="11" t="s">
        <v>125</v>
      </c>
      <c r="V13" s="114"/>
      <c r="W13" s="116" t="s">
        <v>21</v>
      </c>
      <c r="X13" s="109"/>
    </row>
    <row r="14" spans="1:24" ht="117.75" customHeight="1" thickTop="1" thickBot="1" x14ac:dyDescent="0.35">
      <c r="A14" s="47" t="s">
        <v>150</v>
      </c>
      <c r="B14" s="47" t="s">
        <v>149</v>
      </c>
      <c r="C14" s="47" t="s">
        <v>151</v>
      </c>
      <c r="D14" s="47" t="s">
        <v>152</v>
      </c>
      <c r="E14" s="48" t="s">
        <v>153</v>
      </c>
      <c r="F14" s="240" t="s">
        <v>154</v>
      </c>
      <c r="G14" s="52" t="s">
        <v>155</v>
      </c>
      <c r="H14" s="153" t="s">
        <v>126</v>
      </c>
      <c r="I14" s="155" t="s">
        <v>227</v>
      </c>
      <c r="J14" s="142" t="s">
        <v>80</v>
      </c>
      <c r="K14" s="56" t="s">
        <v>209</v>
      </c>
      <c r="L14" s="232" t="s">
        <v>190</v>
      </c>
      <c r="M14" s="144" t="s">
        <v>25</v>
      </c>
      <c r="N14" s="145">
        <v>2888</v>
      </c>
      <c r="O14" s="145">
        <v>3422</v>
      </c>
      <c r="P14" s="57" t="s">
        <v>196</v>
      </c>
      <c r="Q14" s="49" t="s">
        <v>203</v>
      </c>
      <c r="R14" s="58">
        <v>30</v>
      </c>
      <c r="S14" s="58">
        <v>30</v>
      </c>
      <c r="T14" s="58">
        <v>30</v>
      </c>
      <c r="U14" s="58">
        <v>30</v>
      </c>
      <c r="V14" s="63">
        <v>10</v>
      </c>
      <c r="W14" s="61" t="s">
        <v>138</v>
      </c>
      <c r="X14" s="59" t="s">
        <v>231</v>
      </c>
    </row>
    <row r="15" spans="1:24" ht="70.5" customHeight="1" thickTop="1" thickBot="1" x14ac:dyDescent="0.35">
      <c r="A15" s="47"/>
      <c r="B15" s="47" t="s">
        <v>183</v>
      </c>
      <c r="C15" s="47" t="s">
        <v>184</v>
      </c>
      <c r="D15" s="47" t="s">
        <v>185</v>
      </c>
      <c r="E15" s="49" t="s">
        <v>186</v>
      </c>
      <c r="F15" s="240" t="s">
        <v>187</v>
      </c>
      <c r="G15" s="52" t="s">
        <v>155</v>
      </c>
      <c r="H15" s="154"/>
      <c r="I15" s="156"/>
      <c r="J15" s="143"/>
      <c r="K15" s="144" t="s">
        <v>212</v>
      </c>
      <c r="L15" s="233" t="s">
        <v>228</v>
      </c>
      <c r="M15" s="144"/>
      <c r="N15" s="145"/>
      <c r="O15" s="145"/>
      <c r="P15" s="57" t="s">
        <v>197</v>
      </c>
      <c r="Q15" s="60">
        <v>0</v>
      </c>
      <c r="R15" s="60">
        <v>90</v>
      </c>
      <c r="S15" s="60">
        <v>90</v>
      </c>
      <c r="T15" s="60">
        <v>90</v>
      </c>
      <c r="U15" s="60">
        <v>90</v>
      </c>
      <c r="V15" s="63">
        <v>1.84</v>
      </c>
      <c r="W15" s="61" t="s">
        <v>138</v>
      </c>
      <c r="X15" s="59"/>
    </row>
    <row r="16" spans="1:24" ht="65.25" customHeight="1" thickTop="1" thickBot="1" x14ac:dyDescent="0.35">
      <c r="A16" s="47"/>
      <c r="B16" s="47"/>
      <c r="C16" s="47"/>
      <c r="D16" s="47"/>
      <c r="E16" s="48"/>
      <c r="F16" s="240"/>
      <c r="G16" s="53"/>
      <c r="H16" s="154"/>
      <c r="I16" s="156"/>
      <c r="J16" s="143"/>
      <c r="K16" s="144"/>
      <c r="L16" s="234"/>
      <c r="M16" s="144"/>
      <c r="N16" s="145"/>
      <c r="O16" s="145"/>
      <c r="P16" s="57" t="s">
        <v>204</v>
      </c>
      <c r="Q16" s="49" t="s">
        <v>201</v>
      </c>
      <c r="R16" s="60">
        <v>67</v>
      </c>
      <c r="S16" s="60">
        <v>67</v>
      </c>
      <c r="T16" s="60">
        <v>67</v>
      </c>
      <c r="U16" s="60">
        <v>67</v>
      </c>
      <c r="V16" s="63">
        <v>23.64</v>
      </c>
      <c r="W16" s="61" t="s">
        <v>138</v>
      </c>
      <c r="X16" s="59" t="s">
        <v>232</v>
      </c>
    </row>
    <row r="17" spans="1:27" ht="81.75" customHeight="1" thickTop="1" thickBot="1" x14ac:dyDescent="0.35">
      <c r="A17" s="47"/>
      <c r="B17" s="47"/>
      <c r="C17" s="47"/>
      <c r="D17" s="47"/>
      <c r="E17" s="48"/>
      <c r="F17" s="240"/>
      <c r="G17" s="240"/>
      <c r="H17" s="154"/>
      <c r="I17" s="156"/>
      <c r="J17" s="241"/>
      <c r="K17" s="144"/>
      <c r="L17" s="235"/>
      <c r="M17" s="144"/>
      <c r="N17" s="145"/>
      <c r="O17" s="145"/>
      <c r="P17" s="57" t="s">
        <v>156</v>
      </c>
      <c r="Q17" s="60">
        <v>0</v>
      </c>
      <c r="R17" s="62">
        <v>5865</v>
      </c>
      <c r="S17" s="62">
        <v>5865</v>
      </c>
      <c r="T17" s="62">
        <v>5865</v>
      </c>
      <c r="U17" s="62">
        <v>5865</v>
      </c>
      <c r="V17" s="63">
        <v>13</v>
      </c>
      <c r="W17" s="61" t="s">
        <v>138</v>
      </c>
      <c r="X17" s="247" t="s">
        <v>233</v>
      </c>
    </row>
    <row r="18" spans="1:27" ht="61.5" customHeight="1" thickTop="1" thickBot="1" x14ac:dyDescent="0.35">
      <c r="A18" s="47"/>
      <c r="B18" s="47"/>
      <c r="C18" s="47"/>
      <c r="D18" s="47"/>
      <c r="E18" s="48"/>
      <c r="F18" s="240"/>
      <c r="G18" s="53"/>
      <c r="H18" s="154"/>
      <c r="I18" s="154"/>
      <c r="J18" s="146" t="s">
        <v>81</v>
      </c>
      <c r="K18" s="141" t="s">
        <v>213</v>
      </c>
      <c r="L18" s="236" t="s">
        <v>229</v>
      </c>
      <c r="M18" s="141" t="s">
        <v>23</v>
      </c>
      <c r="N18" s="152" t="s">
        <v>198</v>
      </c>
      <c r="O18" s="152" t="s">
        <v>198</v>
      </c>
      <c r="P18" s="142" t="s">
        <v>221</v>
      </c>
      <c r="Q18" s="151">
        <v>0</v>
      </c>
      <c r="R18" s="243">
        <f>6/29</f>
        <v>0.20689655172413793</v>
      </c>
      <c r="S18" s="243">
        <f t="shared" ref="S18:U18" si="0">6/29</f>
        <v>0.20689655172413793</v>
      </c>
      <c r="T18" s="243">
        <f t="shared" si="0"/>
        <v>0.20689655172413793</v>
      </c>
      <c r="U18" s="243">
        <f t="shared" si="0"/>
        <v>0.20689655172413793</v>
      </c>
      <c r="V18" s="244">
        <v>3.45</v>
      </c>
      <c r="W18" s="148" t="s">
        <v>138</v>
      </c>
      <c r="X18" s="65" t="s">
        <v>234</v>
      </c>
      <c r="Y18" s="65"/>
      <c r="Z18" s="18">
        <f>29*4</f>
        <v>116</v>
      </c>
      <c r="AA18" s="18">
        <f>6*4</f>
        <v>24</v>
      </c>
    </row>
    <row r="19" spans="1:27" ht="157.5" customHeight="1" thickTop="1" thickBot="1" x14ac:dyDescent="0.35">
      <c r="A19" s="47"/>
      <c r="B19" s="47"/>
      <c r="C19" s="47"/>
      <c r="D19" s="47"/>
      <c r="E19" s="48"/>
      <c r="F19" s="240"/>
      <c r="G19" s="53"/>
      <c r="H19" s="154"/>
      <c r="I19" s="154"/>
      <c r="J19" s="147"/>
      <c r="K19" s="141"/>
      <c r="L19" s="237"/>
      <c r="M19" s="141"/>
      <c r="N19" s="152"/>
      <c r="O19" s="152"/>
      <c r="P19" s="241"/>
      <c r="Q19" s="245"/>
      <c r="R19" s="245"/>
      <c r="S19" s="245"/>
      <c r="T19" s="245"/>
      <c r="U19" s="245"/>
      <c r="V19" s="246"/>
      <c r="W19" s="149"/>
      <c r="X19" s="65" t="s">
        <v>235</v>
      </c>
      <c r="Y19" s="67"/>
    </row>
    <row r="20" spans="1:27" ht="92.25" customHeight="1" thickTop="1" thickBot="1" x14ac:dyDescent="0.35">
      <c r="A20" s="47"/>
      <c r="B20" s="47"/>
      <c r="C20" s="47"/>
      <c r="D20" s="47"/>
      <c r="E20" s="48"/>
      <c r="F20" s="240"/>
      <c r="G20" s="53"/>
      <c r="H20" s="154"/>
      <c r="I20" s="154"/>
      <c r="J20" s="242"/>
      <c r="K20" s="141"/>
      <c r="L20" s="238"/>
      <c r="M20" s="141"/>
      <c r="N20" s="152"/>
      <c r="O20" s="152"/>
      <c r="P20" s="57" t="s">
        <v>207</v>
      </c>
      <c r="Q20" s="48" t="s">
        <v>202</v>
      </c>
      <c r="R20" s="62">
        <v>4500</v>
      </c>
      <c r="S20" s="60">
        <v>4500</v>
      </c>
      <c r="T20" s="60">
        <v>4500</v>
      </c>
      <c r="U20" s="60">
        <v>4500</v>
      </c>
      <c r="V20" s="63">
        <v>40</v>
      </c>
      <c r="W20" s="61" t="s">
        <v>138</v>
      </c>
      <c r="X20" s="66" t="s">
        <v>189</v>
      </c>
    </row>
    <row r="21" spans="1:27" ht="21" customHeight="1" thickTop="1" x14ac:dyDescent="0.3">
      <c r="A21" s="150" t="s">
        <v>230</v>
      </c>
      <c r="B21" s="239"/>
      <c r="C21" s="239"/>
      <c r="D21" s="239"/>
      <c r="E21" s="239"/>
      <c r="F21" s="239"/>
      <c r="G21" s="239"/>
      <c r="H21" s="239"/>
      <c r="I21" s="239"/>
      <c r="J21" s="239"/>
      <c r="K21" s="239"/>
      <c r="L21" s="239"/>
      <c r="M21" s="239"/>
      <c r="N21" s="239"/>
      <c r="O21" s="239"/>
      <c r="P21" s="239"/>
      <c r="Q21" s="239"/>
      <c r="R21" s="239"/>
      <c r="S21" s="239"/>
      <c r="T21" s="239"/>
      <c r="U21" s="239"/>
      <c r="V21" s="239"/>
      <c r="W21" s="239"/>
      <c r="X21" s="239"/>
    </row>
    <row r="22" spans="1:27" ht="22.5" customHeight="1" x14ac:dyDescent="0.3">
      <c r="A22" s="18" t="s">
        <v>210</v>
      </c>
      <c r="K22" s="68"/>
      <c r="L22" s="68"/>
      <c r="M22" s="68"/>
      <c r="N22" s="68"/>
      <c r="O22" s="68"/>
      <c r="P22" s="68"/>
      <c r="Q22" s="68"/>
      <c r="R22" s="68"/>
      <c r="S22" s="68"/>
      <c r="T22" s="68"/>
      <c r="U22" s="68"/>
      <c r="V22" s="68"/>
      <c r="W22" s="68"/>
      <c r="X22" s="68"/>
    </row>
    <row r="23" spans="1:27" ht="27" customHeight="1" x14ac:dyDescent="0.3">
      <c r="A23" s="18" t="s">
        <v>211</v>
      </c>
      <c r="K23" s="68"/>
      <c r="L23" s="68"/>
      <c r="M23" s="68"/>
      <c r="N23" s="68"/>
      <c r="O23" s="68"/>
      <c r="P23" s="68"/>
      <c r="Q23" s="68"/>
      <c r="R23" s="68"/>
      <c r="S23" s="68"/>
      <c r="T23" s="68"/>
      <c r="U23" s="68"/>
      <c r="V23" s="68"/>
      <c r="W23" s="68"/>
      <c r="X23" s="68"/>
    </row>
    <row r="24" spans="1:27" ht="36.75" customHeight="1" x14ac:dyDescent="0.3">
      <c r="K24" s="68"/>
      <c r="L24" s="68"/>
      <c r="M24" s="68"/>
      <c r="N24" s="68"/>
      <c r="O24" s="68"/>
      <c r="P24" s="68"/>
      <c r="Q24" s="68"/>
      <c r="R24" s="68"/>
      <c r="S24" s="68"/>
      <c r="T24" s="68"/>
      <c r="U24" s="68"/>
      <c r="V24" s="68"/>
      <c r="W24" s="68"/>
      <c r="X24" s="68"/>
    </row>
  </sheetData>
  <mergeCells count="61">
    <mergeCell ref="L18:L20"/>
    <mergeCell ref="W18:W19"/>
    <mergeCell ref="A21:X21"/>
    <mergeCell ref="Q18:Q19"/>
    <mergeCell ref="R18:R19"/>
    <mergeCell ref="S18:S19"/>
    <mergeCell ref="T18:T19"/>
    <mergeCell ref="U18:U19"/>
    <mergeCell ref="N18:N20"/>
    <mergeCell ref="H14:H20"/>
    <mergeCell ref="I14:I20"/>
    <mergeCell ref="P18:P19"/>
    <mergeCell ref="O18:O20"/>
    <mergeCell ref="V9:W10"/>
    <mergeCell ref="B9:B13"/>
    <mergeCell ref="V18:V19"/>
    <mergeCell ref="A9:A13"/>
    <mergeCell ref="M9:O9"/>
    <mergeCell ref="K18:K20"/>
    <mergeCell ref="M18:M20"/>
    <mergeCell ref="J14:J17"/>
    <mergeCell ref="K15:K17"/>
    <mergeCell ref="N11:N13"/>
    <mergeCell ref="O11:O13"/>
    <mergeCell ref="M14:M17"/>
    <mergeCell ref="N14:N17"/>
    <mergeCell ref="O14:O17"/>
    <mergeCell ref="L15:L17"/>
    <mergeCell ref="J18:J20"/>
    <mergeCell ref="F9:F13"/>
    <mergeCell ref="M10:M13"/>
    <mergeCell ref="A1:X1"/>
    <mergeCell ref="Q9:Q13"/>
    <mergeCell ref="C9:C13"/>
    <mergeCell ref="J9:J13"/>
    <mergeCell ref="A3:D3"/>
    <mergeCell ref="A5:D5"/>
    <mergeCell ref="A6:D6"/>
    <mergeCell ref="E3:X3"/>
    <mergeCell ref="E4:X4"/>
    <mergeCell ref="E5:X5"/>
    <mergeCell ref="E6:X6"/>
    <mergeCell ref="P9:P13"/>
    <mergeCell ref="A2:X2"/>
    <mergeCell ref="A4:D4"/>
    <mergeCell ref="R9:U11"/>
    <mergeCell ref="A7:D7"/>
    <mergeCell ref="E7:X7"/>
    <mergeCell ref="G9:G13"/>
    <mergeCell ref="H9:H13"/>
    <mergeCell ref="I8:X8"/>
    <mergeCell ref="X9:X13"/>
    <mergeCell ref="E9:E13"/>
    <mergeCell ref="V11:V13"/>
    <mergeCell ref="W11:W13"/>
    <mergeCell ref="N10:O10"/>
    <mergeCell ref="I9:I13"/>
    <mergeCell ref="K9:L9"/>
    <mergeCell ref="A8:H8"/>
    <mergeCell ref="S12:U12"/>
    <mergeCell ref="D9:D13"/>
  </mergeCells>
  <pageMargins left="0.25" right="0.25" top="0.75" bottom="0.75" header="0.3" footer="0.3"/>
  <pageSetup paperSize="5" scale="20" orientation="portrait" r:id="rId1"/>
  <colBreaks count="1" manualBreakCount="1">
    <brk id="15" max="1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D23"/>
  <sheetViews>
    <sheetView showGridLines="0" topLeftCell="B7" zoomScale="90" zoomScaleNormal="90" zoomScalePageLayoutView="90" workbookViewId="0">
      <selection activeCell="D6" sqref="D6:D25"/>
    </sheetView>
  </sheetViews>
  <sheetFormatPr baseColWidth="10" defaultColWidth="10.5546875" defaultRowHeight="13.8" x14ac:dyDescent="0.3"/>
  <cols>
    <col min="1" max="1" width="3.5546875" style="13" customWidth="1"/>
    <col min="2" max="2" width="18.44140625" style="13" customWidth="1"/>
    <col min="3" max="3" width="12.44140625" style="13" bestFit="1" customWidth="1"/>
    <col min="4" max="4" width="84.44140625" style="13" customWidth="1"/>
    <col min="5" max="16384" width="10.5546875" style="13"/>
  </cols>
  <sheetData>
    <row r="2" spans="2:4" x14ac:dyDescent="0.3">
      <c r="B2" s="163" t="s">
        <v>79</v>
      </c>
      <c r="C2" s="164"/>
      <c r="D2" s="164"/>
    </row>
    <row r="3" spans="2:4" ht="36" customHeight="1" x14ac:dyDescent="0.3">
      <c r="B3" s="170" t="str">
        <f>+D6</f>
        <v>PF.01.01 Número de ejemplares nuevos de las colecciones de Historia Natural expuestos al público anualmente.</v>
      </c>
      <c r="C3" s="170"/>
      <c r="D3" s="170"/>
    </row>
    <row r="4" spans="2:4" ht="14.4" thickBot="1" x14ac:dyDescent="0.35">
      <c r="B4" s="165"/>
      <c r="C4" s="165"/>
      <c r="D4" s="165"/>
    </row>
    <row r="5" spans="2:4" ht="14.4" thickBot="1" x14ac:dyDescent="0.35">
      <c r="B5" s="166" t="s">
        <v>26</v>
      </c>
      <c r="C5" s="167"/>
      <c r="D5" s="14" t="s">
        <v>27</v>
      </c>
    </row>
    <row r="6" spans="2:4" ht="27.6" x14ac:dyDescent="0.3">
      <c r="B6" s="168" t="s">
        <v>28</v>
      </c>
      <c r="C6" s="169"/>
      <c r="D6" s="3" t="s">
        <v>214</v>
      </c>
    </row>
    <row r="7" spans="2:4" ht="165.6" x14ac:dyDescent="0.3">
      <c r="B7" s="157" t="s">
        <v>29</v>
      </c>
      <c r="C7" s="158"/>
      <c r="D7" s="1" t="s">
        <v>236</v>
      </c>
    </row>
    <row r="8" spans="2:4" ht="27.6" x14ac:dyDescent="0.3">
      <c r="B8" s="157" t="s">
        <v>30</v>
      </c>
      <c r="C8" s="158"/>
      <c r="D8" s="1" t="s">
        <v>237</v>
      </c>
    </row>
    <row r="9" spans="2:4" ht="27.6" x14ac:dyDescent="0.3">
      <c r="B9" s="157" t="s">
        <v>70</v>
      </c>
      <c r="C9" s="158"/>
      <c r="D9" s="1" t="s">
        <v>238</v>
      </c>
    </row>
    <row r="10" spans="2:4" x14ac:dyDescent="0.3">
      <c r="B10" s="157" t="s">
        <v>78</v>
      </c>
      <c r="C10" s="158"/>
      <c r="D10" s="1" t="s">
        <v>59</v>
      </c>
    </row>
    <row r="11" spans="2:4" ht="39" customHeight="1" x14ac:dyDescent="0.3">
      <c r="B11" s="157" t="s">
        <v>33</v>
      </c>
      <c r="C11" s="158"/>
      <c r="D11" s="1" t="s">
        <v>224</v>
      </c>
    </row>
    <row r="12" spans="2:4" x14ac:dyDescent="0.3">
      <c r="B12" s="157" t="s">
        <v>34</v>
      </c>
      <c r="C12" s="12" t="s">
        <v>71</v>
      </c>
      <c r="D12" s="1" t="s">
        <v>216</v>
      </c>
    </row>
    <row r="13" spans="2:4" x14ac:dyDescent="0.3">
      <c r="B13" s="157"/>
      <c r="C13" s="12" t="s">
        <v>72</v>
      </c>
      <c r="D13" s="1" t="s">
        <v>46</v>
      </c>
    </row>
    <row r="14" spans="2:4" x14ac:dyDescent="0.3">
      <c r="B14" s="171" t="s">
        <v>35</v>
      </c>
      <c r="C14" s="172"/>
      <c r="D14" s="1" t="s">
        <v>215</v>
      </c>
    </row>
    <row r="15" spans="2:4" ht="21.75" customHeight="1" x14ac:dyDescent="0.3">
      <c r="B15" s="157" t="s">
        <v>36</v>
      </c>
      <c r="C15" s="158"/>
      <c r="D15" s="248">
        <v>30</v>
      </c>
    </row>
    <row r="16" spans="2:4" x14ac:dyDescent="0.3">
      <c r="B16" s="157" t="s">
        <v>37</v>
      </c>
      <c r="C16" s="158"/>
      <c r="D16" s="1" t="s">
        <v>76</v>
      </c>
    </row>
    <row r="17" spans="2:4" ht="27.6" x14ac:dyDescent="0.3">
      <c r="B17" s="157" t="s">
        <v>75</v>
      </c>
      <c r="C17" s="158"/>
      <c r="D17" s="4" t="s">
        <v>48</v>
      </c>
    </row>
    <row r="18" spans="2:4" x14ac:dyDescent="0.3">
      <c r="B18" s="157" t="s">
        <v>38</v>
      </c>
      <c r="C18" s="158"/>
      <c r="D18" s="1" t="s">
        <v>39</v>
      </c>
    </row>
    <row r="19" spans="2:4" x14ac:dyDescent="0.3">
      <c r="B19" s="157"/>
      <c r="C19" s="158"/>
      <c r="D19" s="1" t="s">
        <v>40</v>
      </c>
    </row>
    <row r="20" spans="2:4" x14ac:dyDescent="0.3">
      <c r="B20" s="157"/>
      <c r="C20" s="158"/>
      <c r="D20" s="1" t="s">
        <v>41</v>
      </c>
    </row>
    <row r="21" spans="2:4" x14ac:dyDescent="0.3">
      <c r="B21" s="157"/>
      <c r="C21" s="158"/>
      <c r="D21" s="1" t="s">
        <v>42</v>
      </c>
    </row>
    <row r="22" spans="2:4" ht="14.4" thickBot="1" x14ac:dyDescent="0.35">
      <c r="B22" s="159" t="s">
        <v>43</v>
      </c>
      <c r="C22" s="160"/>
      <c r="D22" s="1" t="s">
        <v>60</v>
      </c>
    </row>
    <row r="23" spans="2:4" ht="14.4" thickBot="1" x14ac:dyDescent="0.35">
      <c r="B23" s="161" t="s">
        <v>44</v>
      </c>
      <c r="C23" s="162"/>
      <c r="D23" s="5"/>
    </row>
  </sheetData>
  <mergeCells count="18">
    <mergeCell ref="B14:C14"/>
    <mergeCell ref="B15:C15"/>
    <mergeCell ref="B8:C8"/>
    <mergeCell ref="B9:C9"/>
    <mergeCell ref="B10:C10"/>
    <mergeCell ref="B11:C11"/>
    <mergeCell ref="B12:B13"/>
    <mergeCell ref="B2:D2"/>
    <mergeCell ref="B4:D4"/>
    <mergeCell ref="B5:C5"/>
    <mergeCell ref="B6:C6"/>
    <mergeCell ref="B7:C7"/>
    <mergeCell ref="B3:D3"/>
    <mergeCell ref="B16:C16"/>
    <mergeCell ref="B17:C17"/>
    <mergeCell ref="B18:C21"/>
    <mergeCell ref="B22:C22"/>
    <mergeCell ref="B23:C23"/>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26"/>
  <sheetViews>
    <sheetView topLeftCell="A10" zoomScale="80" zoomScaleNormal="80" zoomScalePageLayoutView="80" workbookViewId="0">
      <selection activeCell="D13" sqref="D13:D23"/>
    </sheetView>
  </sheetViews>
  <sheetFormatPr baseColWidth="10" defaultColWidth="11.44140625" defaultRowHeight="14.4" x14ac:dyDescent="0.3"/>
  <cols>
    <col min="1" max="1" width="4.5546875" customWidth="1"/>
    <col min="2" max="3" width="22.44140625" customWidth="1"/>
    <col min="4" max="4" width="84.44140625" customWidth="1"/>
    <col min="5" max="5" width="30.109375" customWidth="1"/>
  </cols>
  <sheetData>
    <row r="2" spans="2:8" x14ac:dyDescent="0.3">
      <c r="B2" s="29" t="s">
        <v>120</v>
      </c>
      <c r="C2" s="30"/>
      <c r="D2" s="30"/>
    </row>
    <row r="3" spans="2:8" x14ac:dyDescent="0.3">
      <c r="B3" s="30" t="str">
        <f>D7</f>
        <v>PF.01.02 Calificación promedio de los servicios brindados a los usuarios del Centro de Visitantes Sitio Museo Finca 6.</v>
      </c>
      <c r="C3" s="30"/>
      <c r="D3" s="30"/>
    </row>
    <row r="4" spans="2:8" x14ac:dyDescent="0.3">
      <c r="B4" s="30"/>
      <c r="C4" s="30"/>
      <c r="D4" s="30"/>
    </row>
    <row r="5" spans="2:8" ht="16.2" thickBot="1" x14ac:dyDescent="0.35">
      <c r="B5" s="190"/>
      <c r="C5" s="191"/>
      <c r="D5" s="191"/>
    </row>
    <row r="6" spans="2:8" ht="27.75" customHeight="1" thickBot="1" x14ac:dyDescent="0.35">
      <c r="B6" s="192" t="s">
        <v>26</v>
      </c>
      <c r="C6" s="193"/>
      <c r="D6" s="31" t="s">
        <v>27</v>
      </c>
    </row>
    <row r="7" spans="2:8" ht="48.75" customHeight="1" x14ac:dyDescent="0.3">
      <c r="B7" s="194" t="s">
        <v>28</v>
      </c>
      <c r="C7" s="195"/>
      <c r="D7" s="37" t="s">
        <v>137</v>
      </c>
    </row>
    <row r="8" spans="2:8" ht="149.25" customHeight="1" x14ac:dyDescent="0.3">
      <c r="B8" s="196" t="s">
        <v>29</v>
      </c>
      <c r="C8" s="197"/>
      <c r="D8" s="38" t="s">
        <v>199</v>
      </c>
    </row>
    <row r="9" spans="2:8" ht="135" customHeight="1" x14ac:dyDescent="0.3">
      <c r="B9" s="198"/>
      <c r="C9" s="199"/>
      <c r="D9" s="45" t="s">
        <v>117</v>
      </c>
    </row>
    <row r="10" spans="2:8" ht="182.25" customHeight="1" x14ac:dyDescent="0.3">
      <c r="B10" s="188" t="s">
        <v>30</v>
      </c>
      <c r="C10" s="189"/>
      <c r="D10" s="39" t="s">
        <v>98</v>
      </c>
    </row>
    <row r="11" spans="2:8" ht="82.8" x14ac:dyDescent="0.3">
      <c r="B11" s="188" t="s">
        <v>70</v>
      </c>
      <c r="C11" s="189"/>
      <c r="D11" s="39" t="s">
        <v>99</v>
      </c>
    </row>
    <row r="12" spans="2:8" x14ac:dyDescent="0.3">
      <c r="B12" s="175" t="s">
        <v>100</v>
      </c>
      <c r="C12" s="176"/>
      <c r="D12" s="39" t="s">
        <v>101</v>
      </c>
    </row>
    <row r="13" spans="2:8" ht="84.75" customHeight="1" thickBot="1" x14ac:dyDescent="0.35">
      <c r="B13" s="175" t="s">
        <v>33</v>
      </c>
      <c r="C13" s="176"/>
      <c r="D13" s="40" t="s">
        <v>239</v>
      </c>
      <c r="E13" s="69"/>
    </row>
    <row r="14" spans="2:8" x14ac:dyDescent="0.3">
      <c r="B14" s="177" t="s">
        <v>34</v>
      </c>
      <c r="C14" s="41" t="s">
        <v>102</v>
      </c>
      <c r="D14" s="42" t="s">
        <v>200</v>
      </c>
      <c r="E14" s="179"/>
      <c r="F14" s="179"/>
      <c r="G14" s="179"/>
      <c r="H14" s="179"/>
    </row>
    <row r="15" spans="2:8" x14ac:dyDescent="0.3">
      <c r="B15" s="178"/>
      <c r="C15" s="43" t="s">
        <v>103</v>
      </c>
      <c r="D15" s="39"/>
      <c r="E15" s="179"/>
      <c r="F15" s="179"/>
      <c r="G15" s="179"/>
      <c r="H15" s="179"/>
    </row>
    <row r="16" spans="2:8" x14ac:dyDescent="0.3">
      <c r="B16" s="175" t="s">
        <v>35</v>
      </c>
      <c r="C16" s="176"/>
      <c r="D16" s="64">
        <v>0</v>
      </c>
      <c r="E16" s="179"/>
      <c r="F16" s="179"/>
      <c r="G16" s="179"/>
      <c r="H16" s="179"/>
    </row>
    <row r="17" spans="2:4" x14ac:dyDescent="0.3">
      <c r="B17" s="175" t="s">
        <v>36</v>
      </c>
      <c r="C17" s="176"/>
      <c r="D17" s="64">
        <v>90</v>
      </c>
    </row>
    <row r="18" spans="2:4" x14ac:dyDescent="0.3">
      <c r="B18" s="175" t="s">
        <v>37</v>
      </c>
      <c r="C18" s="176"/>
      <c r="D18" s="38" t="s">
        <v>76</v>
      </c>
    </row>
    <row r="19" spans="2:4" x14ac:dyDescent="0.3">
      <c r="B19" s="180" t="s">
        <v>75</v>
      </c>
      <c r="C19" s="181"/>
      <c r="D19" s="44" t="s">
        <v>141</v>
      </c>
    </row>
    <row r="20" spans="2:4" x14ac:dyDescent="0.3">
      <c r="B20" s="182" t="s">
        <v>38</v>
      </c>
      <c r="C20" s="183"/>
      <c r="D20" s="45" t="s">
        <v>40</v>
      </c>
    </row>
    <row r="21" spans="2:4" x14ac:dyDescent="0.3">
      <c r="B21" s="184"/>
      <c r="C21" s="185"/>
      <c r="D21" s="45" t="s">
        <v>41</v>
      </c>
    </row>
    <row r="22" spans="2:4" x14ac:dyDescent="0.3">
      <c r="B22" s="186"/>
      <c r="C22" s="187"/>
      <c r="D22" s="46" t="s">
        <v>42</v>
      </c>
    </row>
    <row r="23" spans="2:4" x14ac:dyDescent="0.3">
      <c r="B23" s="175" t="s">
        <v>43</v>
      </c>
      <c r="C23" s="176"/>
      <c r="D23" s="39" t="s">
        <v>104</v>
      </c>
    </row>
    <row r="24" spans="2:4" ht="15" thickBot="1" x14ac:dyDescent="0.35">
      <c r="B24" s="173" t="s">
        <v>44</v>
      </c>
      <c r="C24" s="174"/>
      <c r="D24" s="36" t="s">
        <v>105</v>
      </c>
    </row>
    <row r="25" spans="2:4" x14ac:dyDescent="0.3">
      <c r="B25" s="30"/>
      <c r="C25" s="30"/>
      <c r="D25" s="30"/>
    </row>
    <row r="26" spans="2:4" x14ac:dyDescent="0.3">
      <c r="B26" s="30"/>
      <c r="C26" s="30"/>
      <c r="D26" s="30"/>
    </row>
  </sheetData>
  <mergeCells count="19">
    <mergeCell ref="B11:C11"/>
    <mergeCell ref="B5:D5"/>
    <mergeCell ref="B6:C6"/>
    <mergeCell ref="B7:C7"/>
    <mergeCell ref="B8:C9"/>
    <mergeCell ref="B10:C10"/>
    <mergeCell ref="B24:C24"/>
    <mergeCell ref="B12:C12"/>
    <mergeCell ref="B13:C13"/>
    <mergeCell ref="B14:B15"/>
    <mergeCell ref="E14:H14"/>
    <mergeCell ref="E15:H15"/>
    <mergeCell ref="B16:C16"/>
    <mergeCell ref="E16:H16"/>
    <mergeCell ref="B17:C17"/>
    <mergeCell ref="B18:C18"/>
    <mergeCell ref="B19:C19"/>
    <mergeCell ref="B20:C22"/>
    <mergeCell ref="B23:C23"/>
  </mergeCells>
  <pageMargins left="0.7" right="0.7" top="0.75" bottom="0.75" header="0.3" footer="0.3"/>
  <pageSetup paperSize="9" scale="61" orientation="portrait" horizontalDpi="300" verticalDpi="300"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D23"/>
  <sheetViews>
    <sheetView showGridLines="0" view="pageLayout" zoomScale="90" zoomScaleNormal="90" zoomScaleSheetLayoutView="70" zoomScalePageLayoutView="90" workbookViewId="0">
      <selection activeCell="D13" sqref="D13:D17"/>
    </sheetView>
  </sheetViews>
  <sheetFormatPr baseColWidth="10" defaultColWidth="10.5546875" defaultRowHeight="13.8" x14ac:dyDescent="0.3"/>
  <cols>
    <col min="1" max="1" width="3.5546875" style="13" customWidth="1"/>
    <col min="2" max="2" width="19.44140625" style="13" customWidth="1"/>
    <col min="3" max="3" width="12.109375" style="13" bestFit="1" customWidth="1"/>
    <col min="4" max="4" width="84.44140625" style="13" customWidth="1"/>
    <col min="5" max="16384" width="10.5546875" style="13"/>
  </cols>
  <sheetData>
    <row r="2" spans="2:4" x14ac:dyDescent="0.3">
      <c r="B2" s="163" t="s">
        <v>79</v>
      </c>
      <c r="C2" s="164"/>
      <c r="D2" s="164"/>
    </row>
    <row r="3" spans="2:4" ht="30" customHeight="1" x14ac:dyDescent="0.3">
      <c r="B3" s="170" t="str">
        <f>+D6</f>
        <v>PF.01.03 Número de actividades artísticas, culturales y educativas dirigidas a poblaciones específicas</v>
      </c>
      <c r="C3" s="170"/>
      <c r="D3" s="170"/>
    </row>
    <row r="4" spans="2:4" ht="14.4" thickBot="1" x14ac:dyDescent="0.35">
      <c r="B4" s="200"/>
      <c r="C4" s="200"/>
      <c r="D4" s="200"/>
    </row>
    <row r="5" spans="2:4" ht="14.4" thickBot="1" x14ac:dyDescent="0.35">
      <c r="B5" s="166" t="s">
        <v>26</v>
      </c>
      <c r="C5" s="167"/>
      <c r="D5" s="14" t="s">
        <v>27</v>
      </c>
    </row>
    <row r="6" spans="2:4" ht="44.25" customHeight="1" x14ac:dyDescent="0.3">
      <c r="B6" s="168" t="s">
        <v>28</v>
      </c>
      <c r="C6" s="169"/>
      <c r="D6" s="3" t="s">
        <v>217</v>
      </c>
    </row>
    <row r="7" spans="2:4" ht="409.6" x14ac:dyDescent="0.3">
      <c r="B7" s="157" t="s">
        <v>29</v>
      </c>
      <c r="C7" s="158"/>
      <c r="D7" s="1" t="s">
        <v>218</v>
      </c>
    </row>
    <row r="8" spans="2:4" ht="26.25" customHeight="1" x14ac:dyDescent="0.3">
      <c r="B8" s="157" t="s">
        <v>30</v>
      </c>
      <c r="C8" s="158"/>
      <c r="D8" s="4" t="s">
        <v>61</v>
      </c>
    </row>
    <row r="9" spans="2:4" ht="23.25" customHeight="1" x14ac:dyDescent="0.3">
      <c r="B9" s="157" t="s">
        <v>70</v>
      </c>
      <c r="C9" s="158"/>
      <c r="D9" s="4" t="s">
        <v>62</v>
      </c>
    </row>
    <row r="10" spans="2:4" ht="33" customHeight="1" x14ac:dyDescent="0.3">
      <c r="B10" s="157" t="s">
        <v>31</v>
      </c>
      <c r="C10" s="158"/>
      <c r="D10" s="4" t="s">
        <v>59</v>
      </c>
    </row>
    <row r="11" spans="2:4" ht="27.6" x14ac:dyDescent="0.3">
      <c r="B11" s="157" t="s">
        <v>33</v>
      </c>
      <c r="C11" s="158"/>
      <c r="D11" s="1" t="s">
        <v>219</v>
      </c>
    </row>
    <row r="12" spans="2:4" ht="27.6" x14ac:dyDescent="0.3">
      <c r="B12" s="157" t="s">
        <v>34</v>
      </c>
      <c r="C12" s="12" t="s">
        <v>71</v>
      </c>
      <c r="D12" s="4" t="s">
        <v>77</v>
      </c>
    </row>
    <row r="13" spans="2:4" ht="55.2" x14ac:dyDescent="0.3">
      <c r="B13" s="157"/>
      <c r="C13" s="12" t="s">
        <v>72</v>
      </c>
      <c r="D13" s="4" t="s">
        <v>240</v>
      </c>
    </row>
    <row r="14" spans="2:4" x14ac:dyDescent="0.3">
      <c r="B14" s="157" t="s">
        <v>35</v>
      </c>
      <c r="C14" s="158"/>
      <c r="D14" s="13" t="s">
        <v>220</v>
      </c>
    </row>
    <row r="15" spans="2:4" x14ac:dyDescent="0.3">
      <c r="B15" s="157" t="s">
        <v>36</v>
      </c>
      <c r="C15" s="158"/>
      <c r="D15" s="249">
        <v>67</v>
      </c>
    </row>
    <row r="16" spans="2:4" x14ac:dyDescent="0.3">
      <c r="B16" s="157" t="s">
        <v>37</v>
      </c>
      <c r="C16" s="158"/>
      <c r="D16" s="1" t="s">
        <v>47</v>
      </c>
    </row>
    <row r="17" spans="2:4" ht="41.4" x14ac:dyDescent="0.3">
      <c r="B17" s="157" t="s">
        <v>75</v>
      </c>
      <c r="C17" s="158"/>
      <c r="D17" s="1" t="s">
        <v>142</v>
      </c>
    </row>
    <row r="18" spans="2:4" x14ac:dyDescent="0.3">
      <c r="B18" s="157" t="s">
        <v>38</v>
      </c>
      <c r="C18" s="158"/>
      <c r="D18" s="1" t="s">
        <v>39</v>
      </c>
    </row>
    <row r="19" spans="2:4" x14ac:dyDescent="0.3">
      <c r="B19" s="157"/>
      <c r="C19" s="158"/>
      <c r="D19" s="1" t="s">
        <v>40</v>
      </c>
    </row>
    <row r="20" spans="2:4" x14ac:dyDescent="0.3">
      <c r="B20" s="157"/>
      <c r="C20" s="158"/>
      <c r="D20" s="1" t="s">
        <v>41</v>
      </c>
    </row>
    <row r="21" spans="2:4" x14ac:dyDescent="0.3">
      <c r="B21" s="157"/>
      <c r="C21" s="158"/>
      <c r="D21" s="1" t="s">
        <v>42</v>
      </c>
    </row>
    <row r="22" spans="2:4" x14ac:dyDescent="0.3">
      <c r="B22" s="157" t="s">
        <v>43</v>
      </c>
      <c r="C22" s="158"/>
      <c r="D22" s="1" t="s">
        <v>60</v>
      </c>
    </row>
    <row r="23" spans="2:4" ht="14.4" thickBot="1" x14ac:dyDescent="0.35">
      <c r="B23" s="159" t="s">
        <v>44</v>
      </c>
      <c r="C23" s="160"/>
      <c r="D23" s="2"/>
    </row>
  </sheetData>
  <mergeCells count="18">
    <mergeCell ref="B22:C22"/>
    <mergeCell ref="B23:C23"/>
    <mergeCell ref="B4:D4"/>
    <mergeCell ref="B5:C5"/>
    <mergeCell ref="B6:C6"/>
    <mergeCell ref="B7:C7"/>
    <mergeCell ref="B14:C14"/>
    <mergeCell ref="B15:C15"/>
    <mergeCell ref="B8:C8"/>
    <mergeCell ref="B9:C9"/>
    <mergeCell ref="B10:C10"/>
    <mergeCell ref="B11:C11"/>
    <mergeCell ref="B12:B13"/>
    <mergeCell ref="B2:D2"/>
    <mergeCell ref="B3:D3"/>
    <mergeCell ref="B16:C16"/>
    <mergeCell ref="B17:C17"/>
    <mergeCell ref="B18:C21"/>
  </mergeCells>
  <pageMargins left="0.7" right="0.7" top="0.75" bottom="0.75" header="0.3" footer="0.3"/>
  <pageSetup scale="75" fitToHeight="0" orientation="portrait" r:id="rId1"/>
  <rowBreaks count="1" manualBreakCount="1">
    <brk id="2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998"/>
  <sheetViews>
    <sheetView zoomScale="70" zoomScaleNormal="70" workbookViewId="0">
      <selection activeCell="L9" sqref="L9"/>
    </sheetView>
  </sheetViews>
  <sheetFormatPr baseColWidth="10" defaultColWidth="14.44140625" defaultRowHeight="15" customHeight="1" x14ac:dyDescent="0.3"/>
  <cols>
    <col min="1" max="1" width="22.44140625" style="55" customWidth="1"/>
    <col min="2" max="2" width="31.44140625" style="55" customWidth="1"/>
    <col min="3" max="3" width="68.5546875" style="55" customWidth="1"/>
    <col min="4" max="23" width="10.5546875" style="55" customWidth="1"/>
    <col min="24" max="16384" width="14.44140625" style="55"/>
  </cols>
  <sheetData>
    <row r="1" spans="1:3" ht="15" customHeight="1" x14ac:dyDescent="0.3">
      <c r="A1" s="163" t="s">
        <v>79</v>
      </c>
      <c r="B1" s="164"/>
      <c r="C1" s="164"/>
    </row>
    <row r="2" spans="1:3" ht="15" customHeight="1" x14ac:dyDescent="0.3">
      <c r="A2" s="170" t="str">
        <f>+C6</f>
        <v xml:space="preserve">PF.01.04 Número de personas beneficiadas con las actividades culturales, artísticas y educativas realizada en las regiones periféricas.  
</v>
      </c>
      <c r="B2" s="170"/>
      <c r="C2" s="170"/>
    </row>
    <row r="3" spans="1:3" ht="15" customHeight="1" x14ac:dyDescent="0.3">
      <c r="A3" s="250"/>
      <c r="B3" s="250"/>
      <c r="C3" s="250"/>
    </row>
    <row r="4" spans="1:3" ht="14.25" customHeight="1" thickBot="1" x14ac:dyDescent="0.35">
      <c r="A4" s="251" t="s">
        <v>157</v>
      </c>
      <c r="B4" s="252"/>
      <c r="C4" s="252"/>
    </row>
    <row r="5" spans="1:3" ht="14.25" customHeight="1" thickTop="1" thickBot="1" x14ac:dyDescent="0.35">
      <c r="A5" s="253" t="s">
        <v>26</v>
      </c>
      <c r="B5" s="254"/>
      <c r="C5" s="255" t="s">
        <v>27</v>
      </c>
    </row>
    <row r="6" spans="1:3" ht="29.1" customHeight="1" thickTop="1" x14ac:dyDescent="0.3">
      <c r="A6" s="256" t="s">
        <v>28</v>
      </c>
      <c r="B6" s="257"/>
      <c r="C6" s="258" t="s">
        <v>182</v>
      </c>
    </row>
    <row r="7" spans="1:3" ht="14.1" customHeight="1" thickBot="1" x14ac:dyDescent="0.35">
      <c r="A7" s="259"/>
      <c r="B7" s="260"/>
      <c r="C7" s="261"/>
    </row>
    <row r="8" spans="1:3" ht="15.75" customHeight="1" thickTop="1" x14ac:dyDescent="0.3">
      <c r="A8" s="262" t="s">
        <v>29</v>
      </c>
      <c r="B8" s="257"/>
      <c r="C8" s="263" t="s">
        <v>158</v>
      </c>
    </row>
    <row r="9" spans="1:3" ht="172.5" customHeight="1" thickBot="1" x14ac:dyDescent="0.35">
      <c r="A9" s="259"/>
      <c r="B9" s="260"/>
      <c r="C9" s="264"/>
    </row>
    <row r="10" spans="1:3" ht="63.75" customHeight="1" thickTop="1" thickBot="1" x14ac:dyDescent="0.35">
      <c r="A10" s="265" t="s">
        <v>30</v>
      </c>
      <c r="B10" s="254"/>
      <c r="C10" s="266" t="s">
        <v>159</v>
      </c>
    </row>
    <row r="11" spans="1:3" ht="16.5" customHeight="1" thickTop="1" x14ac:dyDescent="0.3">
      <c r="A11" s="262" t="s">
        <v>160</v>
      </c>
      <c r="B11" s="257"/>
      <c r="C11" s="267" t="s">
        <v>161</v>
      </c>
    </row>
    <row r="12" spans="1:3" ht="15" customHeight="1" x14ac:dyDescent="0.3">
      <c r="A12" s="268"/>
      <c r="B12" s="269"/>
      <c r="C12" s="270"/>
    </row>
    <row r="13" spans="1:3" ht="32.25" customHeight="1" thickBot="1" x14ac:dyDescent="0.35">
      <c r="A13" s="259"/>
      <c r="B13" s="260"/>
      <c r="C13" s="264"/>
    </row>
    <row r="14" spans="1:3" ht="15.75" customHeight="1" thickTop="1" thickBot="1" x14ac:dyDescent="0.35">
      <c r="A14" s="256" t="s">
        <v>100</v>
      </c>
      <c r="B14" s="257"/>
      <c r="C14" s="271" t="s">
        <v>59</v>
      </c>
    </row>
    <row r="15" spans="1:3" ht="19.350000000000001" customHeight="1" thickTop="1" x14ac:dyDescent="0.3">
      <c r="A15" s="262" t="s">
        <v>33</v>
      </c>
      <c r="B15" s="257"/>
      <c r="C15" s="263" t="s">
        <v>162</v>
      </c>
    </row>
    <row r="16" spans="1:3" ht="15.75" customHeight="1" thickBot="1" x14ac:dyDescent="0.35">
      <c r="A16" s="259"/>
      <c r="B16" s="260"/>
      <c r="C16" s="264"/>
    </row>
    <row r="17" spans="1:3" ht="15.75" customHeight="1" thickTop="1" x14ac:dyDescent="0.3">
      <c r="A17" s="272" t="s">
        <v>34</v>
      </c>
      <c r="B17" s="272" t="s">
        <v>71</v>
      </c>
      <c r="C17" s="272" t="s">
        <v>163</v>
      </c>
    </row>
    <row r="18" spans="1:3" ht="15.75" customHeight="1" thickBot="1" x14ac:dyDescent="0.35">
      <c r="A18" s="270"/>
      <c r="B18" s="264"/>
      <c r="C18" s="264"/>
    </row>
    <row r="19" spans="1:3" ht="21" customHeight="1" thickTop="1" thickBot="1" x14ac:dyDescent="0.35">
      <c r="A19" s="264"/>
      <c r="B19" s="273" t="s">
        <v>72</v>
      </c>
      <c r="C19" s="273" t="s">
        <v>164</v>
      </c>
    </row>
    <row r="20" spans="1:3" ht="14.25" customHeight="1" thickTop="1" thickBot="1" x14ac:dyDescent="0.35">
      <c r="A20" s="274" t="s">
        <v>35</v>
      </c>
      <c r="B20" s="260"/>
      <c r="C20" s="275" t="s">
        <v>165</v>
      </c>
    </row>
    <row r="21" spans="1:3" ht="14.25" customHeight="1" thickTop="1" x14ac:dyDescent="0.3">
      <c r="A21" s="262" t="s">
        <v>36</v>
      </c>
      <c r="B21" s="257"/>
      <c r="C21" s="276" t="s">
        <v>166</v>
      </c>
    </row>
    <row r="22" spans="1:3" ht="67.349999999999994" customHeight="1" thickBot="1" x14ac:dyDescent="0.35">
      <c r="A22" s="259"/>
      <c r="B22" s="260"/>
      <c r="C22" s="277" t="s">
        <v>167</v>
      </c>
    </row>
    <row r="23" spans="1:3" ht="19.350000000000001" customHeight="1" thickTop="1" thickBot="1" x14ac:dyDescent="0.35">
      <c r="A23" s="265" t="s">
        <v>168</v>
      </c>
      <c r="B23" s="254"/>
      <c r="C23" s="266" t="s">
        <v>169</v>
      </c>
    </row>
    <row r="24" spans="1:3" ht="14.25" customHeight="1" thickTop="1" thickBot="1" x14ac:dyDescent="0.35">
      <c r="A24" s="278" t="s">
        <v>75</v>
      </c>
      <c r="B24" s="254"/>
      <c r="C24" s="279" t="s">
        <v>170</v>
      </c>
    </row>
    <row r="25" spans="1:3" ht="14.25" customHeight="1" thickTop="1" x14ac:dyDescent="0.3">
      <c r="A25" s="256" t="s">
        <v>38</v>
      </c>
      <c r="B25" s="257"/>
      <c r="C25" s="280" t="s">
        <v>40</v>
      </c>
    </row>
    <row r="26" spans="1:3" ht="14.25" customHeight="1" x14ac:dyDescent="0.3">
      <c r="A26" s="268"/>
      <c r="B26" s="269"/>
      <c r="C26" s="280" t="s">
        <v>41</v>
      </c>
    </row>
    <row r="27" spans="1:3" ht="14.25" customHeight="1" x14ac:dyDescent="0.3">
      <c r="A27" s="268"/>
      <c r="B27" s="269"/>
      <c r="C27" s="280" t="s">
        <v>171</v>
      </c>
    </row>
    <row r="28" spans="1:3" ht="31.5" customHeight="1" thickBot="1" x14ac:dyDescent="0.35">
      <c r="A28" s="259"/>
      <c r="B28" s="260"/>
      <c r="C28" s="281"/>
    </row>
    <row r="29" spans="1:3" ht="14.25" customHeight="1" thickTop="1" x14ac:dyDescent="0.3">
      <c r="A29" s="262" t="s">
        <v>172</v>
      </c>
      <c r="B29" s="257"/>
      <c r="C29" s="263" t="s">
        <v>60</v>
      </c>
    </row>
    <row r="30" spans="1:3" ht="14.25" customHeight="1" thickBot="1" x14ac:dyDescent="0.35">
      <c r="A30" s="259"/>
      <c r="B30" s="260"/>
      <c r="C30" s="264"/>
    </row>
    <row r="31" spans="1:3" ht="54" customHeight="1" thickTop="1" thickBot="1" x14ac:dyDescent="0.35">
      <c r="A31" s="265" t="s">
        <v>173</v>
      </c>
      <c r="B31" s="254"/>
      <c r="C31" s="266" t="s">
        <v>174</v>
      </c>
    </row>
    <row r="32" spans="1:3" ht="14.25" customHeight="1" thickTop="1" x14ac:dyDescent="0.3">
      <c r="A32" s="262" t="s">
        <v>175</v>
      </c>
      <c r="B32" s="257"/>
      <c r="C32" s="282" t="s">
        <v>176</v>
      </c>
    </row>
    <row r="33" spans="1:3" ht="22.35" customHeight="1" thickBot="1" x14ac:dyDescent="0.35">
      <c r="A33" s="259"/>
      <c r="B33" s="260"/>
      <c r="C33" s="279" t="s">
        <v>177</v>
      </c>
    </row>
    <row r="34" spans="1:3" ht="78" customHeight="1" thickTop="1" thickBot="1" x14ac:dyDescent="0.35">
      <c r="A34" s="265" t="s">
        <v>178</v>
      </c>
      <c r="B34" s="254"/>
      <c r="C34" s="266" t="s">
        <v>179</v>
      </c>
    </row>
    <row r="35" spans="1:3" ht="15.75" customHeight="1" thickTop="1" x14ac:dyDescent="0.3">
      <c r="A35" s="262" t="s">
        <v>180</v>
      </c>
      <c r="B35" s="257"/>
      <c r="C35" s="267" t="s">
        <v>181</v>
      </c>
    </row>
    <row r="36" spans="1:3" ht="47.25" customHeight="1" x14ac:dyDescent="0.3">
      <c r="A36" s="268"/>
      <c r="B36" s="269"/>
      <c r="C36" s="270"/>
    </row>
    <row r="37" spans="1:3" ht="16.5" customHeight="1" thickBot="1" x14ac:dyDescent="0.35">
      <c r="A37" s="259"/>
      <c r="B37" s="260"/>
      <c r="C37" s="264"/>
    </row>
    <row r="38" spans="1:3" ht="18" customHeight="1" thickTop="1" thickBot="1" x14ac:dyDescent="0.35">
      <c r="A38" s="265" t="s">
        <v>44</v>
      </c>
      <c r="B38" s="254"/>
      <c r="C38" s="266"/>
    </row>
    <row r="39" spans="1:3" ht="47.25" customHeight="1" thickTop="1" thickBot="1" x14ac:dyDescent="0.35">
      <c r="A39" s="283"/>
      <c r="B39" s="284"/>
      <c r="C39" s="260"/>
    </row>
    <row r="40" spans="1:3" ht="14.25" customHeight="1" thickTop="1" x14ac:dyDescent="0.3"/>
    <row r="41" spans="1:3" ht="14.25" customHeight="1" x14ac:dyDescent="0.3"/>
    <row r="42" spans="1:3" ht="14.25" customHeight="1" x14ac:dyDescent="0.3"/>
    <row r="43" spans="1:3" ht="14.25" customHeight="1" x14ac:dyDescent="0.3"/>
    <row r="44" spans="1:3" ht="14.25" customHeight="1" x14ac:dyDescent="0.3"/>
    <row r="45" spans="1:3" ht="14.25" customHeight="1" x14ac:dyDescent="0.3"/>
    <row r="46" spans="1:3" ht="14.25" customHeight="1" x14ac:dyDescent="0.3"/>
    <row r="47" spans="1:3" ht="14.25" customHeight="1" x14ac:dyDescent="0.3"/>
    <row r="48" spans="1:3"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sheetData>
  <mergeCells count="31">
    <mergeCell ref="A34:B34"/>
    <mergeCell ref="A35:B37"/>
    <mergeCell ref="C35:C37"/>
    <mergeCell ref="A38:B38"/>
    <mergeCell ref="A39:C39"/>
    <mergeCell ref="A1:C1"/>
    <mergeCell ref="A2:C2"/>
    <mergeCell ref="A24:B24"/>
    <mergeCell ref="A25:B28"/>
    <mergeCell ref="A29:B30"/>
    <mergeCell ref="C29:C30"/>
    <mergeCell ref="A10:B10"/>
    <mergeCell ref="A11:B13"/>
    <mergeCell ref="C11:C13"/>
    <mergeCell ref="A14:B14"/>
    <mergeCell ref="A15:B16"/>
    <mergeCell ref="C15:C16"/>
    <mergeCell ref="A4:C4"/>
    <mergeCell ref="A5:B5"/>
    <mergeCell ref="A6:B7"/>
    <mergeCell ref="C6:C7"/>
    <mergeCell ref="A8:B9"/>
    <mergeCell ref="C8:C9"/>
    <mergeCell ref="A31:B31"/>
    <mergeCell ref="A32:B33"/>
    <mergeCell ref="A17:A19"/>
    <mergeCell ref="B17:B18"/>
    <mergeCell ref="C17:C18"/>
    <mergeCell ref="A20:B20"/>
    <mergeCell ref="A21:B22"/>
    <mergeCell ref="A23:B23"/>
  </mergeCells>
  <pageMargins left="0.7" right="0.7" top="0.75" bottom="0.75" header="0" footer="0"/>
  <pageSetup scale="9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E23"/>
  <sheetViews>
    <sheetView showGridLines="0" topLeftCell="A14" workbookViewId="0">
      <selection activeCell="D23" sqref="D6:D23"/>
    </sheetView>
  </sheetViews>
  <sheetFormatPr baseColWidth="10" defaultColWidth="10.5546875" defaultRowHeight="13.8" x14ac:dyDescent="0.3"/>
  <cols>
    <col min="1" max="1" width="8.5546875" style="13" customWidth="1"/>
    <col min="2" max="2" width="22.5546875" style="13" customWidth="1"/>
    <col min="3" max="3" width="12.109375" style="13" bestFit="1" customWidth="1"/>
    <col min="4" max="4" width="70.44140625" style="13" customWidth="1"/>
    <col min="5" max="16384" width="10.5546875" style="13"/>
  </cols>
  <sheetData>
    <row r="2" spans="2:5" x14ac:dyDescent="0.3">
      <c r="B2" s="163" t="s">
        <v>79</v>
      </c>
      <c r="C2" s="164"/>
      <c r="D2" s="164"/>
    </row>
    <row r="3" spans="2:5" ht="41.25" customHeight="1" x14ac:dyDescent="0.3">
      <c r="B3" s="170" t="str">
        <f>+D6</f>
        <v>PF.02.01 Porcentaje actividades de investigación, protección y conservación  asociadas a la gestión de los sitios arqueológicos declarados patrimonio</v>
      </c>
      <c r="C3" s="170"/>
      <c r="D3" s="170"/>
    </row>
    <row r="4" spans="2:5" ht="14.4" thickBot="1" x14ac:dyDescent="0.35">
      <c r="B4" s="165"/>
      <c r="C4" s="165"/>
      <c r="D4" s="165"/>
    </row>
    <row r="5" spans="2:5" ht="14.4" thickBot="1" x14ac:dyDescent="0.35">
      <c r="B5" s="166" t="s">
        <v>26</v>
      </c>
      <c r="C5" s="167"/>
      <c r="D5" s="14" t="s">
        <v>27</v>
      </c>
    </row>
    <row r="6" spans="2:5" ht="27.6" x14ac:dyDescent="0.3">
      <c r="B6" s="168" t="s">
        <v>28</v>
      </c>
      <c r="C6" s="169"/>
      <c r="D6" s="3" t="s">
        <v>206</v>
      </c>
    </row>
    <row r="7" spans="2:5" ht="259.5" customHeight="1" x14ac:dyDescent="0.3">
      <c r="B7" s="157" t="s">
        <v>29</v>
      </c>
      <c r="C7" s="158"/>
      <c r="D7" s="1" t="s">
        <v>241</v>
      </c>
    </row>
    <row r="8" spans="2:5" ht="41.4" x14ac:dyDescent="0.3">
      <c r="B8" s="157" t="s">
        <v>30</v>
      </c>
      <c r="C8" s="158"/>
      <c r="D8" s="1" t="s">
        <v>54</v>
      </c>
    </row>
    <row r="9" spans="2:5" ht="55.2" x14ac:dyDescent="0.3">
      <c r="B9" s="157" t="s">
        <v>70</v>
      </c>
      <c r="C9" s="158"/>
      <c r="D9" s="1" t="s">
        <v>55</v>
      </c>
    </row>
    <row r="10" spans="2:5" x14ac:dyDescent="0.3">
      <c r="B10" s="157" t="s">
        <v>78</v>
      </c>
      <c r="C10" s="158"/>
      <c r="D10" s="1" t="s">
        <v>32</v>
      </c>
    </row>
    <row r="11" spans="2:5" ht="63" customHeight="1" x14ac:dyDescent="0.3">
      <c r="B11" s="157" t="s">
        <v>33</v>
      </c>
      <c r="C11" s="158"/>
      <c r="D11" s="1" t="s">
        <v>225</v>
      </c>
      <c r="E11" s="70"/>
    </row>
    <row r="12" spans="2:5" ht="27.6" x14ac:dyDescent="0.3">
      <c r="B12" s="157" t="s">
        <v>34</v>
      </c>
      <c r="C12" s="12" t="s">
        <v>71</v>
      </c>
      <c r="D12" s="1" t="s">
        <v>73</v>
      </c>
    </row>
    <row r="13" spans="2:5" ht="27.6" x14ac:dyDescent="0.3">
      <c r="B13" s="157"/>
      <c r="C13" s="12" t="s">
        <v>72</v>
      </c>
      <c r="D13" s="1" t="s">
        <v>74</v>
      </c>
    </row>
    <row r="14" spans="2:5" x14ac:dyDescent="0.3">
      <c r="B14" s="157" t="s">
        <v>35</v>
      </c>
      <c r="C14" s="158"/>
      <c r="D14" s="1">
        <v>0</v>
      </c>
    </row>
    <row r="15" spans="2:5" ht="55.2" x14ac:dyDescent="0.3">
      <c r="B15" s="157" t="s">
        <v>36</v>
      </c>
      <c r="C15" s="158"/>
      <c r="D15" s="285" t="s">
        <v>193</v>
      </c>
    </row>
    <row r="16" spans="2:5" x14ac:dyDescent="0.3">
      <c r="B16" s="157" t="s">
        <v>37</v>
      </c>
      <c r="C16" s="158"/>
      <c r="D16" s="1" t="s">
        <v>222</v>
      </c>
    </row>
    <row r="17" spans="2:4" x14ac:dyDescent="0.3">
      <c r="B17" s="157" t="s">
        <v>75</v>
      </c>
      <c r="C17" s="158"/>
      <c r="D17" s="4" t="s">
        <v>143</v>
      </c>
    </row>
    <row r="18" spans="2:4" ht="15.6" customHeight="1" x14ac:dyDescent="0.3">
      <c r="B18" s="157" t="s">
        <v>38</v>
      </c>
      <c r="C18" s="158"/>
      <c r="D18" s="1" t="s">
        <v>39</v>
      </c>
    </row>
    <row r="19" spans="2:4" ht="15.6" customHeight="1" x14ac:dyDescent="0.3">
      <c r="B19" s="157"/>
      <c r="C19" s="158"/>
      <c r="D19" s="1" t="s">
        <v>40</v>
      </c>
    </row>
    <row r="20" spans="2:4" ht="15.6" customHeight="1" x14ac:dyDescent="0.3">
      <c r="B20" s="157"/>
      <c r="C20" s="158"/>
      <c r="D20" s="1" t="s">
        <v>41</v>
      </c>
    </row>
    <row r="21" spans="2:4" x14ac:dyDescent="0.3">
      <c r="B21" s="157"/>
      <c r="C21" s="158"/>
      <c r="D21" s="1" t="s">
        <v>42</v>
      </c>
    </row>
    <row r="22" spans="2:4" x14ac:dyDescent="0.3">
      <c r="B22" s="157" t="s">
        <v>43</v>
      </c>
      <c r="C22" s="158"/>
      <c r="D22" s="1" t="s">
        <v>53</v>
      </c>
    </row>
    <row r="23" spans="2:4" ht="14.4" thickBot="1" x14ac:dyDescent="0.35">
      <c r="B23" s="159" t="s">
        <v>44</v>
      </c>
      <c r="C23" s="160"/>
      <c r="D23" s="2"/>
    </row>
  </sheetData>
  <mergeCells count="18">
    <mergeCell ref="B2:D2"/>
    <mergeCell ref="B4:D4"/>
    <mergeCell ref="B12:B13"/>
    <mergeCell ref="B11:C11"/>
    <mergeCell ref="B10:C10"/>
    <mergeCell ref="B9:C9"/>
    <mergeCell ref="B8:C8"/>
    <mergeCell ref="B7:C7"/>
    <mergeCell ref="B6:C6"/>
    <mergeCell ref="B3:D3"/>
    <mergeCell ref="B17:C17"/>
    <mergeCell ref="B18:C21"/>
    <mergeCell ref="B22:C22"/>
    <mergeCell ref="B23:C23"/>
    <mergeCell ref="B5:C5"/>
    <mergeCell ref="B14:C14"/>
    <mergeCell ref="B15:C15"/>
    <mergeCell ref="B16:C16"/>
  </mergeCells>
  <pageMargins left="0.7" right="0.7" top="0.75" bottom="0.75"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E23"/>
  <sheetViews>
    <sheetView showGridLines="0" zoomScale="80" zoomScaleNormal="80" zoomScalePageLayoutView="80" workbookViewId="0">
      <selection activeCell="D6" sqref="D6:D23"/>
    </sheetView>
  </sheetViews>
  <sheetFormatPr baseColWidth="10" defaultColWidth="10.5546875" defaultRowHeight="13.8" x14ac:dyDescent="0.3"/>
  <cols>
    <col min="1" max="1" width="4.5546875" style="13" customWidth="1"/>
    <col min="2" max="2" width="22.5546875" style="13" customWidth="1"/>
    <col min="3" max="3" width="12.109375" style="13" bestFit="1" customWidth="1"/>
    <col min="4" max="4" width="89.109375" style="13" customWidth="1"/>
    <col min="5" max="16384" width="10.5546875" style="13"/>
  </cols>
  <sheetData>
    <row r="2" spans="2:5" x14ac:dyDescent="0.3">
      <c r="B2" s="163" t="s">
        <v>79</v>
      </c>
      <c r="C2" s="164"/>
      <c r="D2" s="164"/>
    </row>
    <row r="3" spans="2:5" ht="26.25" customHeight="1" x14ac:dyDescent="0.3">
      <c r="B3" s="170" t="str">
        <f>+D6</f>
        <v>PF.02. 02 Número de ejemplares nuevos incorporados en las colecciones de Historia Natural disponibles al público</v>
      </c>
      <c r="C3" s="170"/>
      <c r="D3" s="170"/>
    </row>
    <row r="4" spans="2:5" ht="14.4" thickBot="1" x14ac:dyDescent="0.35">
      <c r="B4" s="200"/>
      <c r="C4" s="200"/>
      <c r="D4" s="200"/>
    </row>
    <row r="5" spans="2:5" ht="14.4" thickBot="1" x14ac:dyDescent="0.35">
      <c r="B5" s="166" t="s">
        <v>26</v>
      </c>
      <c r="C5" s="167"/>
      <c r="D5" s="14" t="s">
        <v>27</v>
      </c>
    </row>
    <row r="6" spans="2:5" ht="49.5" customHeight="1" x14ac:dyDescent="0.3">
      <c r="B6" s="168" t="s">
        <v>28</v>
      </c>
      <c r="C6" s="169"/>
      <c r="D6" s="3" t="s">
        <v>205</v>
      </c>
    </row>
    <row r="7" spans="2:5" ht="139.5" customHeight="1" x14ac:dyDescent="0.3">
      <c r="B7" s="157" t="s">
        <v>29</v>
      </c>
      <c r="C7" s="158"/>
      <c r="D7" s="1" t="s">
        <v>208</v>
      </c>
    </row>
    <row r="8" spans="2:5" ht="27.6" x14ac:dyDescent="0.3">
      <c r="B8" s="157" t="s">
        <v>30</v>
      </c>
      <c r="C8" s="158"/>
      <c r="D8" s="1" t="s">
        <v>57</v>
      </c>
    </row>
    <row r="9" spans="2:5" x14ac:dyDescent="0.3">
      <c r="B9" s="157" t="s">
        <v>70</v>
      </c>
      <c r="C9" s="158"/>
      <c r="D9" s="1" t="s">
        <v>58</v>
      </c>
    </row>
    <row r="10" spans="2:5" x14ac:dyDescent="0.3">
      <c r="B10" s="157" t="s">
        <v>78</v>
      </c>
      <c r="C10" s="158"/>
      <c r="D10" s="1" t="s">
        <v>59</v>
      </c>
    </row>
    <row r="11" spans="2:5" ht="42" customHeight="1" x14ac:dyDescent="0.3">
      <c r="B11" s="157" t="s">
        <v>33</v>
      </c>
      <c r="C11" s="158"/>
      <c r="D11" s="1" t="s">
        <v>226</v>
      </c>
      <c r="E11" s="70"/>
    </row>
    <row r="12" spans="2:5" x14ac:dyDescent="0.3">
      <c r="B12" s="157" t="s">
        <v>34</v>
      </c>
      <c r="C12" s="12" t="s">
        <v>71</v>
      </c>
      <c r="D12" s="1" t="s">
        <v>216</v>
      </c>
    </row>
    <row r="13" spans="2:5" x14ac:dyDescent="0.3">
      <c r="B13" s="157"/>
      <c r="C13" s="12" t="s">
        <v>72</v>
      </c>
      <c r="D13" s="1" t="s">
        <v>45</v>
      </c>
    </row>
    <row r="14" spans="2:5" x14ac:dyDescent="0.3">
      <c r="B14" s="157" t="s">
        <v>35</v>
      </c>
      <c r="C14" s="158"/>
      <c r="D14" s="1" t="s">
        <v>223</v>
      </c>
    </row>
    <row r="15" spans="2:5" x14ac:dyDescent="0.3">
      <c r="B15" s="157" t="s">
        <v>36</v>
      </c>
      <c r="C15" s="158"/>
      <c r="D15" s="249">
        <v>4500</v>
      </c>
    </row>
    <row r="16" spans="2:5" x14ac:dyDescent="0.3">
      <c r="B16" s="157" t="s">
        <v>37</v>
      </c>
      <c r="C16" s="158"/>
      <c r="D16" s="1" t="s">
        <v>222</v>
      </c>
    </row>
    <row r="17" spans="2:4" ht="85.5" customHeight="1" x14ac:dyDescent="0.3">
      <c r="B17" s="157" t="s">
        <v>75</v>
      </c>
      <c r="C17" s="158"/>
      <c r="D17" s="4" t="s">
        <v>144</v>
      </c>
    </row>
    <row r="18" spans="2:4" x14ac:dyDescent="0.3">
      <c r="B18" s="157" t="s">
        <v>38</v>
      </c>
      <c r="C18" s="158"/>
      <c r="D18" s="1" t="s">
        <v>39</v>
      </c>
    </row>
    <row r="19" spans="2:4" x14ac:dyDescent="0.3">
      <c r="B19" s="157"/>
      <c r="C19" s="158"/>
      <c r="D19" s="1" t="s">
        <v>40</v>
      </c>
    </row>
    <row r="20" spans="2:4" x14ac:dyDescent="0.3">
      <c r="B20" s="157"/>
      <c r="C20" s="158"/>
      <c r="D20" s="1" t="s">
        <v>41</v>
      </c>
    </row>
    <row r="21" spans="2:4" x14ac:dyDescent="0.3">
      <c r="B21" s="157"/>
      <c r="C21" s="158"/>
      <c r="D21" s="1" t="s">
        <v>42</v>
      </c>
    </row>
    <row r="22" spans="2:4" x14ac:dyDescent="0.3">
      <c r="B22" s="157" t="s">
        <v>43</v>
      </c>
      <c r="C22" s="158"/>
      <c r="D22" s="1" t="s">
        <v>53</v>
      </c>
    </row>
    <row r="23" spans="2:4" ht="119.25" customHeight="1" thickBot="1" x14ac:dyDescent="0.35">
      <c r="B23" s="159" t="s">
        <v>44</v>
      </c>
      <c r="C23" s="160"/>
      <c r="D23" s="2" t="s">
        <v>56</v>
      </c>
    </row>
  </sheetData>
  <mergeCells count="18">
    <mergeCell ref="B22:C22"/>
    <mergeCell ref="B23:C23"/>
    <mergeCell ref="B4:D4"/>
    <mergeCell ref="B5:C5"/>
    <mergeCell ref="B6:C6"/>
    <mergeCell ref="B7:C7"/>
    <mergeCell ref="B14:C14"/>
    <mergeCell ref="B15:C15"/>
    <mergeCell ref="B8:C8"/>
    <mergeCell ref="B9:C9"/>
    <mergeCell ref="B10:C10"/>
    <mergeCell ref="B11:C11"/>
    <mergeCell ref="B12:B13"/>
    <mergeCell ref="B2:D2"/>
    <mergeCell ref="B3:D3"/>
    <mergeCell ref="B16:C16"/>
    <mergeCell ref="B17:C17"/>
    <mergeCell ref="B18:C21"/>
  </mergeCells>
  <pageMargins left="0.70866141732283472" right="0.70866141732283472" top="0.35433070866141736" bottom="0.74803149606299213" header="0.31496062992125984" footer="0.31496062992125984"/>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PORTADA</vt:lpstr>
      <vt:lpstr>INF DEL TÍTULO</vt:lpstr>
      <vt:lpstr>MAPP 2023</vt:lpstr>
      <vt:lpstr>PF.01.01</vt:lpstr>
      <vt:lpstr>PF.01.02</vt:lpstr>
      <vt:lpstr>PF.01.03</vt:lpstr>
      <vt:lpstr>PF.01.04</vt:lpstr>
      <vt:lpstr>PF.02.01</vt:lpstr>
      <vt:lpstr>PF.02. 02</vt:lpstr>
      <vt:lpstr>FICHA TECNICA INVERSION PUB </vt:lpstr>
      <vt:lpstr>'FICHA TECNICA INVERSION PUB '!Área_de_impresión</vt:lpstr>
      <vt:lpstr>'MAPP 2023'!Área_de_impresión</vt:lpstr>
      <vt:lpstr>PF.01.01!Área_de_impresión</vt:lpstr>
      <vt:lpstr>PF.01.02!Área_de_impresión</vt:lpstr>
      <vt:lpstr>PF.01.03!Área_de_impresión</vt:lpstr>
      <vt:lpstr>PF.01.04!Área_de_impresión</vt:lpstr>
      <vt:lpstr>'PF.02. 02'!Área_de_impresión</vt:lpstr>
      <vt:lpstr>PF.02.01!Área_de_impresión</vt:lpstr>
      <vt:lpstr>'MAPP 2023'!Títulos_a_imprimir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moreramar</dc:creator>
  <cp:lastModifiedBy>Maria Jose Chinchilla</cp:lastModifiedBy>
  <cp:revision/>
  <cp:lastPrinted>2021-04-20T00:14:19Z</cp:lastPrinted>
  <dcterms:created xsi:type="dcterms:W3CDTF">2015-03-06T17:33:50Z</dcterms:created>
  <dcterms:modified xsi:type="dcterms:W3CDTF">2023-09-11T20:10:39Z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c347388d-aa51-44b4-9573-51224d9cfaf8</vt:lpwstr>
  </property>
</Properties>
</file>